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21B0B2B6-0B77-4764-A580-B06849794E42}" xr6:coauthVersionLast="45" xr6:coauthVersionMax="45" xr10:uidLastSave="{00000000-0000-0000-0000-000000000000}"/>
  <bookViews>
    <workbookView xWindow="-108" yWindow="-108" windowWidth="23256" windowHeight="12576" xr2:uid="{57FB2D00-8D60-4EA3-B98C-B72676A8BDD7}"/>
  </bookViews>
  <sheets>
    <sheet name="Ri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40" i="1" l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BP39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<sst xmlns="http://schemas.openxmlformats.org/spreadsheetml/2006/main" count="104" uniqueCount="52">
  <si>
    <t>Datums</t>
  </si>
  <si>
    <t>Rezultāts</t>
  </si>
  <si>
    <t>Pretinieks</t>
  </si>
  <si>
    <t>Jel</t>
  </si>
  <si>
    <t>Met</t>
  </si>
  <si>
    <t>Val</t>
  </si>
  <si>
    <t>Dau</t>
  </si>
  <si>
    <t>FKV</t>
  </si>
  <si>
    <t>RFS</t>
  </si>
  <si>
    <t>Lie</t>
  </si>
  <si>
    <t>Spa</t>
  </si>
  <si>
    <t>Spēlētājs</t>
  </si>
  <si>
    <t>Poz</t>
  </si>
  <si>
    <t>SL</t>
  </si>
  <si>
    <t>GV</t>
  </si>
  <si>
    <t>Černomordijs</t>
  </si>
  <si>
    <t>A</t>
  </si>
  <si>
    <t>Prenga</t>
  </si>
  <si>
    <t>Rugins</t>
  </si>
  <si>
    <t>Pētersons</t>
  </si>
  <si>
    <t>Paničs</t>
  </si>
  <si>
    <t>P</t>
  </si>
  <si>
    <t>Šāričs</t>
  </si>
  <si>
    <t>Ozols</t>
  </si>
  <si>
    <t>V</t>
  </si>
  <si>
    <t>Laizāns</t>
  </si>
  <si>
    <t>Višņakovs</t>
  </si>
  <si>
    <t>Brizola</t>
  </si>
  <si>
    <t>V.Fjodorovs</t>
  </si>
  <si>
    <t>E.Stuglis</t>
  </si>
  <si>
    <t>Bopezī</t>
  </si>
  <si>
    <t>A.Kurakins</t>
  </si>
  <si>
    <t>Debelko</t>
  </si>
  <si>
    <t>U</t>
  </si>
  <si>
    <t>Uvarenko</t>
  </si>
  <si>
    <t>Biliņskis</t>
  </si>
  <si>
    <t>Lemajičs</t>
  </si>
  <si>
    <t>Rakels</t>
  </si>
  <si>
    <t>Karašausks</t>
  </si>
  <si>
    <t>Sato</t>
  </si>
  <si>
    <t>Šarpars</t>
  </si>
  <si>
    <t>Kamešs</t>
  </si>
  <si>
    <t>Slavovs</t>
  </si>
  <si>
    <t>Rožers</t>
  </si>
  <si>
    <t>Gabovs</t>
  </si>
  <si>
    <t>Puriņš</t>
  </si>
  <si>
    <t>Lukjanovs</t>
  </si>
  <si>
    <t>Valerjanoss</t>
  </si>
  <si>
    <t>Andersons</t>
  </si>
  <si>
    <t>Shirtladze</t>
  </si>
  <si>
    <t>Ibrahīms</t>
  </si>
  <si>
    <t>Fazili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</si>
</sst>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" fontId="2" fillId="2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1" xfId="0" applyFont="1" applyFill="1" applyBorder="1"/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4" xfId="0" applyFont="1" applyFill="1" applyBorder="1"/>
    <xf numFmtId="0" fontId="1" fillId="4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6" fillId="0" borderId="6" xfId="0" applyFont="1" applyBorder="1" applyAlignment="1">
      <alignment textRotation="255"/>
    </xf>
    <xf numFmtId="0" fontId="6" fillId="0" borderId="7" xfId="0" applyFont="1" applyBorder="1" applyAlignment="1">
      <alignment textRotation="255"/>
    </xf>
    <xf numFmtId="0" fontId="1" fillId="6" borderId="0" xfId="0" applyFont="1" applyFill="1" applyAlignment="1">
      <alignment horizontal="center"/>
    </xf>
    <xf numFmtId="0" fontId="6" fillId="0" borderId="0" xfId="0" applyFont="1" applyAlignment="1">
      <alignment textRotation="255"/>
    </xf>
    <xf numFmtId="0" fontId="1" fillId="0" borderId="8" xfId="0" applyFont="1" applyBorder="1"/>
    <xf numFmtId="0" fontId="5" fillId="0" borderId="4" xfId="0" applyFont="1" applyBorder="1" applyAlignment="1">
      <alignment horizontal="center"/>
    </xf>
    <xf numFmtId="0" fontId="6" fillId="0" borderId="9" xfId="0" applyFont="1" applyBorder="1" applyAlignment="1">
      <alignment textRotation="255"/>
    </xf>
    <xf numFmtId="0" fontId="6" fillId="0" borderId="10" xfId="0" applyFont="1" applyBorder="1" applyAlignment="1">
      <alignment textRotation="255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8" xfId="0" applyFont="1" applyBorder="1" applyAlignment="1">
      <alignment textRotation="255"/>
    </xf>
    <xf numFmtId="0" fontId="1" fillId="5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Parasts" xfId="0" builtinId="0"/>
  </cellStyles>
  <dxfs count="13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41CA-3072-49D4-8CE3-2CAF91292015}">
  <sheetPr>
    <tabColor rgb="FF92D050"/>
  </sheetPr>
  <dimension ref="A1:BT69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1.88671875" style="4" bestFit="1" customWidth="1"/>
    <col min="2" max="2" width="4.33203125" style="4" bestFit="1" customWidth="1"/>
    <col min="3" max="3" width="3.5546875" style="3" customWidth="1"/>
    <col min="4" max="4" width="3.109375" style="3" customWidth="1"/>
    <col min="5" max="7" width="3.77734375" style="3" customWidth="1"/>
    <col min="8" max="20" width="3.109375" style="3" customWidth="1"/>
    <col min="21" max="21" width="3.33203125" style="3" bestFit="1" customWidth="1"/>
    <col min="22" max="22" width="3.109375" style="3" customWidth="1"/>
    <col min="23" max="42" width="3.33203125" style="3" bestFit="1" customWidth="1"/>
    <col min="43" max="43" width="3.6640625" style="3" customWidth="1"/>
    <col min="44" max="44" width="3.33203125" style="3" bestFit="1" customWidth="1"/>
    <col min="45" max="45" width="3.6640625" style="3" customWidth="1"/>
    <col min="46" max="46" width="3.33203125" style="3" bestFit="1" customWidth="1"/>
    <col min="47" max="50" width="3.109375" style="3" customWidth="1"/>
    <col min="51" max="51" width="3.6640625" style="3" bestFit="1" customWidth="1"/>
    <col min="52" max="52" width="3.33203125" style="3" bestFit="1" customWidth="1"/>
    <col min="53" max="64" width="3.109375" style="3" customWidth="1"/>
    <col min="65" max="66" width="3.33203125" style="3" customWidth="1"/>
    <col min="67" max="67" width="5.33203125" style="3" bestFit="1" customWidth="1"/>
    <col min="68" max="68" width="4" style="3" customWidth="1"/>
    <col min="69" max="69" width="2" style="3" customWidth="1"/>
    <col min="70" max="71" width="4" style="3" hidden="1" customWidth="1"/>
    <col min="72" max="72" width="1.44140625" style="4" hidden="1" customWidth="1"/>
    <col min="73" max="78" width="0" style="4" hidden="1" customWidth="1"/>
    <col min="79" max="16384" width="0" style="4" hidden="1"/>
  </cols>
  <sheetData>
    <row r="1" spans="1:71" ht="15" hidden="1" customHeight="1" x14ac:dyDescent="0.25">
      <c r="A1" s="1"/>
      <c r="B1" s="1"/>
      <c r="C1" s="2">
        <f>SUMIFS(D6:D39,D6:D39,"&gt;0")</f>
        <v>1</v>
      </c>
      <c r="D1" s="2">
        <f>-SUMIFS(D6:D39,D6:D39,"&lt;0")</f>
        <v>0</v>
      </c>
      <c r="E1" s="2">
        <f>SUMIFS(F6:F39,F6:F39,"&gt;0")</f>
        <v>2</v>
      </c>
      <c r="F1" s="2">
        <f>-SUMIFS(F6:F39,F6:F39,"&lt;0")</f>
        <v>1</v>
      </c>
      <c r="G1" s="2">
        <f>SUMIFS(H6:H39,H6:H39,"&gt;0")</f>
        <v>0</v>
      </c>
      <c r="H1" s="2">
        <f>-SUMIFS(H6:H39,H6:H39,"&lt;0")</f>
        <v>1</v>
      </c>
      <c r="I1" s="2">
        <f>SUMIFS(J6:J39,J6:J39,"&gt;0")</f>
        <v>1</v>
      </c>
      <c r="J1" s="2">
        <f>-SUMIFS(J6:J39,J6:J39,"&lt;0")</f>
        <v>0</v>
      </c>
      <c r="K1" s="2">
        <f>SUMIFS(L6:L39,L6:L39,"&gt;0")</f>
        <v>2</v>
      </c>
      <c r="L1" s="2">
        <f>-SUMIFS(L6:L39,L6:L39,"&lt;0")</f>
        <v>0</v>
      </c>
      <c r="M1" s="2">
        <f>SUMIFS(N6:N39,N6:N39,"&gt;0")</f>
        <v>1</v>
      </c>
      <c r="N1" s="2">
        <f>-SUMIFS(N6:N39,N6:N39,"&lt;0")</f>
        <v>3</v>
      </c>
      <c r="O1" s="2">
        <f>SUMIFS(P6:P39,P6:P39,"&gt;0")</f>
        <v>1</v>
      </c>
      <c r="P1" s="2">
        <f>-SUMIFS(P6:P39,P6:P39,"&lt;0")</f>
        <v>0</v>
      </c>
      <c r="Q1" s="2">
        <f>SUMIFS(R6:R39,R6:R39,"&gt;0")</f>
        <v>4</v>
      </c>
      <c r="R1" s="2">
        <f>-SUMIFS(R6:R39,R6:R39,"&lt;0")</f>
        <v>0</v>
      </c>
      <c r="S1" s="2">
        <f>SUMIFS(T6:T39,T6:T39,"&gt;0")</f>
        <v>1</v>
      </c>
      <c r="T1" s="2">
        <f>-SUMIFS(T6:T39,T6:T39,"&lt;0")</f>
        <v>1</v>
      </c>
      <c r="U1" s="2">
        <f>SUMIFS(V6:V39,V6:V39,"&gt;0")</f>
        <v>2</v>
      </c>
      <c r="V1" s="2">
        <f>-SUMIFS(V6:V39,V6:V39,"&lt;0")</f>
        <v>1</v>
      </c>
      <c r="W1" s="2">
        <f>SUMIFS(X6:X39,X6:X39,"&gt;0")</f>
        <v>0</v>
      </c>
      <c r="X1" s="2">
        <f>-SUMIFS(X6:X39,X6:X39,"&lt;0")</f>
        <v>1</v>
      </c>
      <c r="Y1" s="2">
        <f>SUMIFS(Z6:Z39,Z6:Z39,"&gt;0")</f>
        <v>3</v>
      </c>
      <c r="Z1" s="2">
        <f>-SUMIFS(Z6:Z39,Z6:Z39,"&lt;0")</f>
        <v>0</v>
      </c>
      <c r="AA1" s="2">
        <f>SUMIFS(AB6:AB39,AB6:AB39,"&gt;0")</f>
        <v>0</v>
      </c>
      <c r="AB1" s="2">
        <f>-SUMIFS(AB6:AB39,AB6:AB39,"&lt;0")</f>
        <v>1</v>
      </c>
      <c r="AC1" s="2">
        <f>SUMIFS(AD6:AD39,AD6:AD39,"&gt;0")</f>
        <v>2</v>
      </c>
      <c r="AD1" s="2">
        <f>-SUMIFS(AD6:AD39,AD6:AD39,"&lt;0")</f>
        <v>0</v>
      </c>
      <c r="AE1" s="2">
        <f>SUMIFS(AF6:AF39,AF6:AF39,"&gt;0")</f>
        <v>2</v>
      </c>
      <c r="AF1" s="2">
        <f>-SUMIFS(AF6:AF39,AF6:AF39,"&lt;0")</f>
        <v>1</v>
      </c>
      <c r="AG1" s="2">
        <f>SUMIFS(AH6:AH39,AH6:AH39,"&gt;0")</f>
        <v>6</v>
      </c>
      <c r="AH1" s="2">
        <f>-SUMIFS(AH6:AH39,AH6:AH39,"&lt;0")</f>
        <v>1</v>
      </c>
      <c r="AI1" s="2">
        <f>SUMIFS(AJ6:AJ39,AJ6:AJ39,"&gt;0")</f>
        <v>0</v>
      </c>
      <c r="AJ1" s="2">
        <f>-SUMIFS(AJ6:AJ39,AJ6:AJ39,"&lt;0")</f>
        <v>1</v>
      </c>
      <c r="AK1" s="2">
        <f>SUMIFS(AL6:AL39,AL6:AL39,"&gt;0")</f>
        <v>4</v>
      </c>
      <c r="AL1" s="2">
        <f>-SUMIFS(AL6:AL39,AL6:AL39,"&lt;0")</f>
        <v>0</v>
      </c>
      <c r="AM1" s="2">
        <f>SUMIFS(AN6:AN39,AN6:AN39,"&gt;0")</f>
        <v>0</v>
      </c>
      <c r="AN1" s="2">
        <f>-SUMIFS(AN6:AN39,AN6:AN39,"&lt;0")</f>
        <v>0</v>
      </c>
      <c r="AO1" s="2">
        <f>SUMIFS(AP6:AP39,AP6:AP39,"&gt;0")</f>
        <v>4</v>
      </c>
      <c r="AP1" s="2">
        <f>-SUMIFS(AP6:AP39,AP6:AP39,"&lt;0")</f>
        <v>0</v>
      </c>
      <c r="AQ1" s="2">
        <f>SUMIFS(AR6:AR39,AR6:AR39,"&gt;0")</f>
        <v>2</v>
      </c>
      <c r="AR1" s="2">
        <f>-SUMIFS(AR6:AR39,AR6:AR39,"&lt;0")</f>
        <v>1</v>
      </c>
      <c r="AS1" s="2">
        <f>SUMIFS(AT6:AT39,AT6:AT39,"&gt;0")</f>
        <v>1</v>
      </c>
      <c r="AT1" s="2">
        <f>-SUMIFS(AT6:AT39,AT6:AT39,"&lt;0")</f>
        <v>0</v>
      </c>
      <c r="AU1" s="2">
        <f>SUMIFS(AV6:AV39,AV6:AV39,"&gt;0")</f>
        <v>4</v>
      </c>
      <c r="AV1" s="2">
        <f>-SUMIFS(AV6:AV39,AV6:AV39,"&lt;0")</f>
        <v>2</v>
      </c>
      <c r="AW1" s="2">
        <f>SUMIFS(AX6:AX39,AX6:AX39,"&gt;0")</f>
        <v>5</v>
      </c>
      <c r="AX1" s="2">
        <f>-SUMIFS(AX6:AX39,AX6:AX39,"&lt;0")</f>
        <v>0</v>
      </c>
      <c r="AY1" s="2">
        <f>SUMIFS(AZ6:AZ39,AZ6:AZ39,"&gt;0")</f>
        <v>0</v>
      </c>
      <c r="AZ1" s="2">
        <f>-SUMIFS(AZ6:AZ39,AZ6:AZ39,"&lt;0")</f>
        <v>0</v>
      </c>
      <c r="BA1" s="2">
        <f>SUMIFS(BB6:BB39,BB6:BB39,"&gt;0")</f>
        <v>1</v>
      </c>
      <c r="BB1" s="2">
        <f>-SUMIFS(BB6:BB39,BB6:BB39,"&lt;0")</f>
        <v>0</v>
      </c>
      <c r="BC1" s="2">
        <f>SUMIFS(BD6:BD39,BD6:BD39,"&gt;0")</f>
        <v>2</v>
      </c>
      <c r="BD1" s="2">
        <f>-SUMIFS(BD6:BD39,BD6:BD39,"&lt;0")</f>
        <v>0</v>
      </c>
      <c r="BE1" s="2">
        <f>SUMIFS(BF6:BF39,BF6:BF39,"&gt;0")</f>
        <v>1</v>
      </c>
      <c r="BF1" s="2">
        <f>-SUMIFS(BF6:BF39,BF6:BF39,"&lt;0")</f>
        <v>2</v>
      </c>
      <c r="BG1" s="2">
        <f>SUMIFS(BH6:BH39,BH6:BH39,"&gt;0")</f>
        <v>0</v>
      </c>
      <c r="BH1" s="2">
        <f>-SUMIFS(BH6:BH39,BH6:BH39,"&lt;0")</f>
        <v>0</v>
      </c>
      <c r="BI1" s="2">
        <f>SUMIFS(BJ6:BJ39,BJ6:BJ39,"&gt;0")</f>
        <v>1</v>
      </c>
      <c r="BJ1" s="2">
        <f>-SUMIFS(BJ6:BJ39,BJ6:BJ39,"&lt;0")</f>
        <v>1</v>
      </c>
      <c r="BK1" s="2">
        <f>SUMIFS(BL6:BL39,BL6:BL39,"&gt;0")</f>
        <v>2</v>
      </c>
      <c r="BL1" s="2">
        <f>-SUMIFS(BL6:BL39,BL6:BL39,"&lt;0")</f>
        <v>2</v>
      </c>
      <c r="BM1" s="2">
        <f>SUMIFS(BN6:BN39,BN6:BN39,"&gt;0")</f>
        <v>4</v>
      </c>
      <c r="BN1" s="2">
        <f>-SUMIFS(BN6:BN39,BN6:BN39,"&lt;0")</f>
        <v>1</v>
      </c>
    </row>
    <row r="2" spans="1:71" ht="15" customHeight="1" x14ac:dyDescent="0.25">
      <c r="A2" s="1" t="s">
        <v>0</v>
      </c>
      <c r="B2" s="1"/>
      <c r="C2" s="5">
        <v>43533</v>
      </c>
      <c r="D2" s="5"/>
      <c r="E2" s="5">
        <v>43539</v>
      </c>
      <c r="F2" s="5"/>
      <c r="G2" s="5">
        <v>43555</v>
      </c>
      <c r="H2" s="5"/>
      <c r="I2" s="5">
        <v>43561</v>
      </c>
      <c r="J2" s="5"/>
      <c r="K2" s="5">
        <v>43569</v>
      </c>
      <c r="L2" s="5"/>
      <c r="M2" s="5">
        <v>43575</v>
      </c>
      <c r="N2" s="5"/>
      <c r="O2" s="5">
        <v>43579</v>
      </c>
      <c r="P2" s="5"/>
      <c r="Q2" s="5">
        <v>43583</v>
      </c>
      <c r="R2" s="5"/>
      <c r="S2" s="5">
        <v>43588</v>
      </c>
      <c r="T2" s="5"/>
      <c r="U2" s="5">
        <v>43592</v>
      </c>
      <c r="V2" s="5"/>
      <c r="W2" s="5">
        <v>43598</v>
      </c>
      <c r="X2" s="5"/>
      <c r="Y2" s="5">
        <v>43603</v>
      </c>
      <c r="Z2" s="5"/>
      <c r="AA2" s="5">
        <v>43611</v>
      </c>
      <c r="AB2" s="5"/>
      <c r="AC2" s="5">
        <v>43617</v>
      </c>
      <c r="AD2" s="5"/>
      <c r="AE2" s="5">
        <v>43631</v>
      </c>
      <c r="AF2" s="5"/>
      <c r="AG2" s="5">
        <v>43637</v>
      </c>
      <c r="AH2" s="5"/>
      <c r="AI2" s="5">
        <v>43642</v>
      </c>
      <c r="AJ2" s="5"/>
      <c r="AK2" s="5">
        <v>43646</v>
      </c>
      <c r="AL2" s="5"/>
      <c r="AM2" s="5">
        <v>43650</v>
      </c>
      <c r="AN2" s="5"/>
      <c r="AO2" s="5">
        <v>43666</v>
      </c>
      <c r="AP2" s="5"/>
      <c r="AQ2" s="5">
        <v>43688</v>
      </c>
      <c r="AR2" s="5"/>
      <c r="AS2" s="5">
        <v>43695</v>
      </c>
      <c r="AT2" s="5"/>
      <c r="AU2" s="5">
        <v>43702</v>
      </c>
      <c r="AV2" s="5"/>
      <c r="AW2" s="5">
        <v>43722</v>
      </c>
      <c r="AX2" s="5"/>
      <c r="AY2" s="5">
        <v>43726</v>
      </c>
      <c r="AZ2" s="5"/>
      <c r="BA2" s="5">
        <v>43730</v>
      </c>
      <c r="BB2" s="5"/>
      <c r="BC2" s="5">
        <v>43738</v>
      </c>
      <c r="BD2" s="5"/>
      <c r="BE2" s="5">
        <v>43757</v>
      </c>
      <c r="BF2" s="5"/>
      <c r="BG2" s="5">
        <v>43708</v>
      </c>
      <c r="BH2" s="5"/>
      <c r="BI2" s="5">
        <v>43765</v>
      </c>
      <c r="BJ2" s="5"/>
      <c r="BK2" s="5">
        <v>43772</v>
      </c>
      <c r="BL2" s="5"/>
      <c r="BM2" s="5">
        <v>43778</v>
      </c>
      <c r="BN2" s="5"/>
    </row>
    <row r="3" spans="1:71" s="11" customFormat="1" ht="20.25" customHeight="1" x14ac:dyDescent="0.35">
      <c r="A3" s="6" t="s">
        <v>1</v>
      </c>
      <c r="B3" s="7"/>
      <c r="C3" s="8" t="str">
        <f t="shared" ref="C3:AH3" si="0">IF(COUNT(C6:D39)=0, "", SUMIFS(D6:D39,D6:D39,"&gt;0")&amp;":"&amp;-SUMIFS(D6:D39,D6:D39,"&lt;0"))</f>
        <v>1:0</v>
      </c>
      <c r="D3" s="9"/>
      <c r="E3" s="8" t="str">
        <f t="shared" ref="E3:AJ3" si="1">IF(COUNT(E6:F39)=0, "", SUMIFS(F6:F39,F6:F39,"&gt;0")&amp;":"&amp;-SUMIFS(F6:F39,F6:F39,"&lt;0"))</f>
        <v>2:1</v>
      </c>
      <c r="F3" s="9"/>
      <c r="G3" s="8" t="str">
        <f t="shared" ref="G3:AL3" si="2">IF(COUNT(G6:H39)=0, "", SUMIFS(H6:H39,H6:H39,"&gt;0")&amp;":"&amp;-SUMIFS(H6:H39,H6:H39,"&lt;0"))</f>
        <v>0:1</v>
      </c>
      <c r="H3" s="9"/>
      <c r="I3" s="8" t="str">
        <f t="shared" ref="I3:AN3" si="3">IF(COUNT(I6:J39)=0, "", SUMIFS(J6:J39,J6:J39,"&gt;0")&amp;":"&amp;-SUMIFS(J6:J39,J6:J39,"&lt;0"))</f>
        <v>1:0</v>
      </c>
      <c r="J3" s="9"/>
      <c r="K3" s="8" t="str">
        <f t="shared" ref="K3:AP3" si="4">IF(COUNT(K6:L39)=0, "", SUMIFS(L6:L39,L6:L39,"&gt;0")&amp;":"&amp;-SUMIFS(L6:L39,L6:L39,"&lt;0"))</f>
        <v>2:0</v>
      </c>
      <c r="L3" s="9"/>
      <c r="M3" s="8" t="str">
        <f t="shared" ref="M3:AR3" si="5">IF(COUNT(M6:N39)=0, "", SUMIFS(N6:N39,N6:N39,"&gt;0")&amp;":"&amp;-SUMIFS(N6:N39,N6:N39,"&lt;0"))</f>
        <v>1:3</v>
      </c>
      <c r="N3" s="9"/>
      <c r="O3" s="8" t="str">
        <f t="shared" ref="O3:AT3" si="6">IF(COUNT(O6:P39)=0, "", SUMIFS(P6:P39,P6:P39,"&gt;0")&amp;":"&amp;-SUMIFS(P6:P39,P6:P39,"&lt;0"))</f>
        <v>1:0</v>
      </c>
      <c r="P3" s="9"/>
      <c r="Q3" s="8" t="str">
        <f t="shared" ref="Q3:BL3" si="7">IF(COUNT(Q6:R39)=0, "", SUMIFS(R6:R39,R6:R39,"&gt;0")&amp;":"&amp;-SUMIFS(R6:R39,R6:R39,"&lt;0"))</f>
        <v>4:0</v>
      </c>
      <c r="R3" s="9"/>
      <c r="S3" s="8" t="str">
        <f t="shared" ref="S3:BL3" si="8">IF(COUNT(S6:T39)=0, "", SUMIFS(T6:T39,T6:T39,"&gt;0")&amp;":"&amp;-SUMIFS(T6:T39,T6:T39,"&lt;0"))</f>
        <v>1:1</v>
      </c>
      <c r="T3" s="9"/>
      <c r="U3" s="8" t="str">
        <f t="shared" ref="U3:BL3" si="9">IF(COUNT(U6:V39)=0, "", SUMIFS(V6:V39,V6:V39,"&gt;0")&amp;":"&amp;-SUMIFS(V6:V39,V6:V39,"&lt;0"))</f>
        <v>2:1</v>
      </c>
      <c r="V3" s="9"/>
      <c r="W3" s="8" t="str">
        <f t="shared" ref="W3:BL3" si="10">IF(COUNT(W6:X39)=0, "", SUMIFS(X6:X39,X6:X39,"&gt;0")&amp;":"&amp;-SUMIFS(X6:X39,X6:X39,"&lt;0"))</f>
        <v>0:1</v>
      </c>
      <c r="X3" s="9"/>
      <c r="Y3" s="8" t="str">
        <f t="shared" ref="Y3:BL3" si="11">IF(COUNT(Y6:Z39)=0, "", SUMIFS(Z6:Z39,Z6:Z39,"&gt;0")&amp;":"&amp;-SUMIFS(Z6:Z39,Z6:Z39,"&lt;0"))</f>
        <v>3:0</v>
      </c>
      <c r="Z3" s="9"/>
      <c r="AA3" s="8" t="str">
        <f t="shared" ref="AA3:BL3" si="12">IF(COUNT(AA6:AB39)=0, "", SUMIFS(AB6:AB39,AB6:AB39,"&gt;0")&amp;":"&amp;-SUMIFS(AB6:AB39,AB6:AB39,"&lt;0"))</f>
        <v>0:1</v>
      </c>
      <c r="AB3" s="9"/>
      <c r="AC3" s="8" t="str">
        <f t="shared" ref="AC3:BL3" si="13">IF(COUNT(AC6:AD39)=0, "", SUMIFS(AD6:AD39,AD6:AD39,"&gt;0")&amp;":"&amp;-SUMIFS(AD6:AD39,AD6:AD39,"&lt;0"))</f>
        <v>2:0</v>
      </c>
      <c r="AD3" s="9"/>
      <c r="AE3" s="8" t="str">
        <f t="shared" ref="AE3:BL3" si="14">IF(COUNT(AE6:AF39)=0, "", SUMIFS(AF6:AF39,AF6:AF39,"&gt;0")&amp;":"&amp;-SUMIFS(AF6:AF39,AF6:AF39,"&lt;0"))</f>
        <v>2:1</v>
      </c>
      <c r="AF3" s="9"/>
      <c r="AG3" s="8" t="str">
        <f t="shared" ref="AG3:BL3" si="15">IF(COUNT(AG6:AH39)=0, "", SUMIFS(AH6:AH39,AH6:AH39,"&gt;0")&amp;":"&amp;-SUMIFS(AH6:AH39,AH6:AH39,"&lt;0"))</f>
        <v>6:1</v>
      </c>
      <c r="AH3" s="9"/>
      <c r="AI3" s="8" t="str">
        <f t="shared" ref="AI3:BL3" si="16">IF(COUNT(AI6:AJ39)=0, "", SUMIFS(AJ6:AJ39,AJ6:AJ39,"&gt;0")&amp;":"&amp;-SUMIFS(AJ6:AJ39,AJ6:AJ39,"&lt;0"))</f>
        <v>0:1</v>
      </c>
      <c r="AJ3" s="9"/>
      <c r="AK3" s="8" t="str">
        <f t="shared" ref="AK3:BL3" si="17">IF(COUNT(AK6:AL39)=0, "", SUMIFS(AL6:AL39,AL6:AL39,"&gt;0")&amp;":"&amp;-SUMIFS(AL6:AL39,AL6:AL39,"&lt;0"))</f>
        <v>4:0</v>
      </c>
      <c r="AL3" s="9"/>
      <c r="AM3" s="8" t="str">
        <f t="shared" ref="AM3:BL3" si="18">IF(COUNT(AM6:AN39)=0, "", SUMIFS(AN6:AN39,AN6:AN39,"&gt;0")&amp;":"&amp;-SUMIFS(AN6:AN39,AN6:AN39,"&lt;0"))</f>
        <v>0:0</v>
      </c>
      <c r="AN3" s="9"/>
      <c r="AO3" s="8" t="str">
        <f t="shared" ref="AO3:BL3" si="19">IF(COUNT(AO6:AP39)=0, "", SUMIFS(AP6:AP39,AP6:AP39,"&gt;0")&amp;":"&amp;-SUMIFS(AP6:AP39,AP6:AP39,"&lt;0"))</f>
        <v>4:0</v>
      </c>
      <c r="AP3" s="9"/>
      <c r="AQ3" s="8" t="str">
        <f t="shared" ref="AQ3:BL3" si="20">IF(COUNT(AQ6:AR39)=0, "", SUMIFS(AR6:AR39,AR6:AR39,"&gt;0")&amp;":"&amp;-SUMIFS(AR6:AR39,AR6:AR39,"&lt;0"))</f>
        <v>2:1</v>
      </c>
      <c r="AR3" s="9"/>
      <c r="AS3" s="8" t="str">
        <f t="shared" ref="AS3:BL3" si="21">IF(COUNT(AS6:AT39)=0, "", SUMIFS(AT6:AT39,AT6:AT39,"&gt;0")&amp;":"&amp;-SUMIFS(AT6:AT39,AT6:AT39,"&lt;0"))</f>
        <v>1:0</v>
      </c>
      <c r="AT3" s="9"/>
      <c r="AU3" s="8" t="str">
        <f t="shared" ref="AU3:BL3" si="22">IF(COUNT(AU6:AV39)=0, "", SUMIFS(AV6:AV39,AV6:AV39,"&gt;0")&amp;":"&amp;-SUMIFS(AV6:AV39,AV6:AV39,"&lt;0"))</f>
        <v>4:2</v>
      </c>
      <c r="AV3" s="9"/>
      <c r="AW3" s="8" t="str">
        <f t="shared" ref="AW3:BL3" si="23">IF(COUNT(AW6:AX39)=0, "", SUMIFS(AX6:AX39,AX6:AX39,"&gt;0")&amp;":"&amp;-SUMIFS(AX6:AX39,AX6:AX39,"&lt;0"))</f>
        <v>5:0</v>
      </c>
      <c r="AX3" s="9"/>
      <c r="AY3" s="8" t="str">
        <f t="shared" ref="AY3:BL3" si="24">IF(COUNT(AY6:AZ39)=0, "", SUMIFS(AZ6:AZ39,AZ6:AZ39,"&gt;0")&amp;":"&amp;-SUMIFS(AZ6:AZ39,AZ6:AZ39,"&lt;0"))</f>
        <v>0:0</v>
      </c>
      <c r="AZ3" s="9"/>
      <c r="BA3" s="8" t="str">
        <f t="shared" ref="BA3:BL3" si="25">IF(COUNT(BA6:BB39)=0, "", SUMIFS(BB6:BB39,BB6:BB39,"&gt;0")&amp;":"&amp;-SUMIFS(BB6:BB39,BB6:BB39,"&lt;0"))</f>
        <v>1:0</v>
      </c>
      <c r="BB3" s="9"/>
      <c r="BC3" s="8" t="str">
        <f t="shared" ref="BC3:BL3" si="26">IF(COUNT(BC6:BD39)=0, "", SUMIFS(BD6:BD39,BD6:BD39,"&gt;0")&amp;":"&amp;-SUMIFS(BD6:BD39,BD6:BD39,"&lt;0"))</f>
        <v>2:0</v>
      </c>
      <c r="BD3" s="9"/>
      <c r="BE3" s="8" t="str">
        <f t="shared" ref="BE3:BL3" si="27">IF(COUNT(BE6:BF39)=0, "", SUMIFS(BF6:BF39,BF6:BF39,"&gt;0")&amp;":"&amp;-SUMIFS(BF6:BF39,BF6:BF39,"&lt;0"))</f>
        <v>1:2</v>
      </c>
      <c r="BF3" s="9"/>
      <c r="BG3" s="8" t="str">
        <f t="shared" ref="BG3:BL3" si="28">IF(COUNT(BG6:BH39)=0, "", SUMIFS(BH6:BH39,BH6:BH39,"&gt;0")&amp;":"&amp;-SUMIFS(BH6:BH39,BH6:BH39,"&lt;0"))</f>
        <v>0:0</v>
      </c>
      <c r="BH3" s="9"/>
      <c r="BI3" s="8" t="str">
        <f t="shared" ref="BI3:BL3" si="29">IF(COUNT(BI6:BJ39)=0, "", SUMIFS(BJ6:BJ39,BJ6:BJ39,"&gt;0")&amp;":"&amp;-SUMIFS(BJ6:BJ39,BJ6:BJ39,"&lt;0"))</f>
        <v>1:1</v>
      </c>
      <c r="BJ3" s="9"/>
      <c r="BK3" s="8" t="str">
        <f t="shared" ref="BK3:BL3" si="30">IF(COUNT(BK6:BL39)=0, "", SUMIFS(BL6:BL39,BL6:BL39,"&gt;0")&amp;":"&amp;-SUMIFS(BL6:BL39,BL6:BL39,"&lt;0"))</f>
        <v>2:2</v>
      </c>
      <c r="BL3" s="9"/>
      <c r="BM3" s="8" t="str">
        <f>IF(COUNT(BM6:BN39)=0, "", SUMIFS(BN6:BN39,BN6:BN39,"&gt;0")&amp;":"&amp;-SUMIFS(BN6:BN39,BN6:BN39,"&lt;0"))</f>
        <v>4:1</v>
      </c>
      <c r="BN3" s="9"/>
      <c r="BO3" s="10"/>
      <c r="BP3" s="10"/>
      <c r="BQ3" s="10"/>
      <c r="BR3" s="10"/>
      <c r="BS3" s="10"/>
    </row>
    <row r="4" spans="1:71" ht="13.95" customHeight="1" x14ac:dyDescent="0.25">
      <c r="A4" s="12" t="s">
        <v>2</v>
      </c>
      <c r="B4" s="13"/>
      <c r="C4" s="14" t="s">
        <v>3</v>
      </c>
      <c r="D4" s="14"/>
      <c r="E4" s="14" t="s">
        <v>4</v>
      </c>
      <c r="F4" s="14"/>
      <c r="G4" s="14" t="s">
        <v>5</v>
      </c>
      <c r="H4" s="14"/>
      <c r="I4" s="14" t="s">
        <v>6</v>
      </c>
      <c r="J4" s="14"/>
      <c r="K4" s="14" t="s">
        <v>7</v>
      </c>
      <c r="L4" s="14"/>
      <c r="M4" s="14" t="s">
        <v>8</v>
      </c>
      <c r="N4" s="14"/>
      <c r="O4" s="14" t="s">
        <v>9</v>
      </c>
      <c r="P4" s="14"/>
      <c r="Q4" s="14" t="s">
        <v>10</v>
      </c>
      <c r="R4" s="14"/>
      <c r="S4" s="14" t="s">
        <v>3</v>
      </c>
      <c r="T4" s="14"/>
      <c r="U4" s="14" t="s">
        <v>4</v>
      </c>
      <c r="V4" s="14"/>
      <c r="W4" s="14" t="s">
        <v>5</v>
      </c>
      <c r="X4" s="14"/>
      <c r="Y4" s="14" t="s">
        <v>6</v>
      </c>
      <c r="Z4" s="14"/>
      <c r="AA4" s="14" t="s">
        <v>7</v>
      </c>
      <c r="AB4" s="14"/>
      <c r="AC4" s="14" t="s">
        <v>8</v>
      </c>
      <c r="AD4" s="14"/>
      <c r="AE4" s="14" t="s">
        <v>9</v>
      </c>
      <c r="AF4" s="14"/>
      <c r="AG4" s="14" t="s">
        <v>10</v>
      </c>
      <c r="AH4" s="14"/>
      <c r="AI4" s="14" t="s">
        <v>3</v>
      </c>
      <c r="AJ4" s="14"/>
      <c r="AK4" s="14" t="s">
        <v>4</v>
      </c>
      <c r="AL4" s="14"/>
      <c r="AM4" s="14" t="s">
        <v>5</v>
      </c>
      <c r="AN4" s="14"/>
      <c r="AO4" s="14" t="s">
        <v>6</v>
      </c>
      <c r="AP4" s="14"/>
      <c r="AQ4" s="14" t="s">
        <v>8</v>
      </c>
      <c r="AR4" s="14"/>
      <c r="AS4" s="14" t="s">
        <v>9</v>
      </c>
      <c r="AT4" s="14"/>
      <c r="AU4" s="14" t="s">
        <v>10</v>
      </c>
      <c r="AV4" s="14"/>
      <c r="AW4" s="14" t="s">
        <v>4</v>
      </c>
      <c r="AX4" s="14"/>
      <c r="AY4" s="14" t="s">
        <v>7</v>
      </c>
      <c r="AZ4" s="14"/>
      <c r="BA4" s="14" t="s">
        <v>5</v>
      </c>
      <c r="BB4" s="14"/>
      <c r="BC4" s="14" t="s">
        <v>6</v>
      </c>
      <c r="BD4" s="14"/>
      <c r="BE4" s="14" t="s">
        <v>7</v>
      </c>
      <c r="BF4" s="14"/>
      <c r="BG4" s="14" t="s">
        <v>3</v>
      </c>
      <c r="BH4" s="14"/>
      <c r="BI4" s="14" t="s">
        <v>8</v>
      </c>
      <c r="BJ4" s="14"/>
      <c r="BK4" s="14" t="s">
        <v>9</v>
      </c>
      <c r="BL4" s="14"/>
      <c r="BM4" s="14" t="s">
        <v>10</v>
      </c>
      <c r="BN4" s="14"/>
    </row>
    <row r="5" spans="1:71" ht="13.8" x14ac:dyDescent="0.25">
      <c r="A5" s="15" t="s">
        <v>11</v>
      </c>
      <c r="B5" s="16" t="s">
        <v>12</v>
      </c>
      <c r="C5" s="17">
        <v>1</v>
      </c>
      <c r="D5" s="17">
        <v>1</v>
      </c>
      <c r="E5" s="17">
        <v>2</v>
      </c>
      <c r="F5" s="17">
        <v>2</v>
      </c>
      <c r="G5" s="17">
        <v>3</v>
      </c>
      <c r="H5" s="17">
        <v>3</v>
      </c>
      <c r="I5" s="17">
        <v>4</v>
      </c>
      <c r="J5" s="17">
        <v>4</v>
      </c>
      <c r="K5" s="17">
        <v>5</v>
      </c>
      <c r="L5" s="17">
        <v>5</v>
      </c>
      <c r="M5" s="17">
        <v>6</v>
      </c>
      <c r="N5" s="17">
        <v>6</v>
      </c>
      <c r="O5" s="17">
        <v>7</v>
      </c>
      <c r="P5" s="17">
        <v>7</v>
      </c>
      <c r="Q5" s="17">
        <v>8</v>
      </c>
      <c r="R5" s="17">
        <v>8</v>
      </c>
      <c r="S5" s="17">
        <v>9</v>
      </c>
      <c r="T5" s="17">
        <v>9</v>
      </c>
      <c r="U5" s="17">
        <v>10</v>
      </c>
      <c r="V5" s="17">
        <v>10</v>
      </c>
      <c r="W5" s="17">
        <v>11</v>
      </c>
      <c r="X5" s="17">
        <v>11</v>
      </c>
      <c r="Y5" s="17">
        <v>12</v>
      </c>
      <c r="Z5" s="17">
        <v>12</v>
      </c>
      <c r="AA5" s="17">
        <v>13</v>
      </c>
      <c r="AB5" s="17">
        <v>13</v>
      </c>
      <c r="AC5" s="17">
        <v>14</v>
      </c>
      <c r="AD5" s="17">
        <v>14</v>
      </c>
      <c r="AE5" s="17">
        <v>15</v>
      </c>
      <c r="AF5" s="17">
        <v>15</v>
      </c>
      <c r="AG5" s="17">
        <v>16</v>
      </c>
      <c r="AH5" s="17">
        <v>16</v>
      </c>
      <c r="AI5" s="17">
        <v>17</v>
      </c>
      <c r="AJ5" s="17">
        <v>17</v>
      </c>
      <c r="AK5" s="17">
        <v>18</v>
      </c>
      <c r="AL5" s="17">
        <v>18</v>
      </c>
      <c r="AM5" s="17">
        <v>19</v>
      </c>
      <c r="AN5" s="17">
        <v>19</v>
      </c>
      <c r="AO5" s="17">
        <v>20</v>
      </c>
      <c r="AP5" s="17">
        <v>20</v>
      </c>
      <c r="AQ5" s="17">
        <v>22</v>
      </c>
      <c r="AR5" s="17">
        <v>22</v>
      </c>
      <c r="AS5" s="17">
        <v>23</v>
      </c>
      <c r="AT5" s="17">
        <v>23</v>
      </c>
      <c r="AU5" s="17">
        <v>24</v>
      </c>
      <c r="AV5" s="17">
        <v>24</v>
      </c>
      <c r="AW5" s="17">
        <v>26</v>
      </c>
      <c r="AX5" s="17">
        <v>26</v>
      </c>
      <c r="AY5" s="17">
        <v>21</v>
      </c>
      <c r="AZ5" s="17">
        <v>21</v>
      </c>
      <c r="BA5" s="17">
        <v>27</v>
      </c>
      <c r="BB5" s="17">
        <v>27</v>
      </c>
      <c r="BC5" s="18">
        <v>28</v>
      </c>
      <c r="BD5" s="17">
        <v>28</v>
      </c>
      <c r="BE5" s="18">
        <v>29</v>
      </c>
      <c r="BF5" s="17">
        <v>29</v>
      </c>
      <c r="BG5" s="17">
        <v>25</v>
      </c>
      <c r="BH5" s="17">
        <v>25</v>
      </c>
      <c r="BI5" s="17">
        <v>30</v>
      </c>
      <c r="BJ5" s="17">
        <v>30</v>
      </c>
      <c r="BK5" s="17">
        <v>31</v>
      </c>
      <c r="BL5" s="17">
        <v>31</v>
      </c>
      <c r="BM5" s="17">
        <v>32</v>
      </c>
      <c r="BN5" s="17">
        <v>32</v>
      </c>
      <c r="BO5" s="17" t="s">
        <v>13</v>
      </c>
      <c r="BP5" s="17" t="s">
        <v>14</v>
      </c>
    </row>
    <row r="6" spans="1:71" ht="15" customHeight="1" x14ac:dyDescent="0.25">
      <c r="A6" s="4" t="s">
        <v>15</v>
      </c>
      <c r="B6" s="19" t="s">
        <v>16</v>
      </c>
      <c r="C6" s="20">
        <v>90</v>
      </c>
      <c r="D6" s="21"/>
      <c r="E6" s="3">
        <v>90</v>
      </c>
      <c r="F6" s="21"/>
      <c r="H6" s="21"/>
      <c r="I6" s="3">
        <v>90</v>
      </c>
      <c r="J6" s="21"/>
      <c r="L6" s="21"/>
      <c r="M6" s="22">
        <v>45</v>
      </c>
      <c r="N6" s="23"/>
      <c r="O6" s="3">
        <v>90</v>
      </c>
      <c r="P6" s="23"/>
      <c r="Q6" s="3">
        <v>90</v>
      </c>
      <c r="R6" s="21"/>
      <c r="S6" s="3">
        <v>90</v>
      </c>
      <c r="T6" s="21"/>
      <c r="U6" s="3">
        <v>90</v>
      </c>
      <c r="V6" s="23"/>
      <c r="W6" s="3">
        <v>90</v>
      </c>
      <c r="X6" s="23"/>
      <c r="Z6" s="21"/>
      <c r="AA6" s="3">
        <v>90</v>
      </c>
      <c r="AB6" s="21"/>
      <c r="AC6" s="3">
        <v>90</v>
      </c>
      <c r="AD6" s="21"/>
      <c r="AE6" s="3">
        <v>90</v>
      </c>
      <c r="AF6" s="23"/>
      <c r="AG6" s="3">
        <v>90</v>
      </c>
      <c r="AH6" s="21"/>
      <c r="AI6" s="3">
        <v>90</v>
      </c>
      <c r="AJ6" s="21"/>
      <c r="AK6" s="3">
        <v>90</v>
      </c>
      <c r="AL6" s="21"/>
      <c r="AM6" s="3">
        <v>90</v>
      </c>
      <c r="AN6" s="23"/>
      <c r="AP6" s="21"/>
      <c r="AQ6" s="3">
        <v>90</v>
      </c>
      <c r="AR6" s="21"/>
      <c r="AS6" s="3">
        <v>90</v>
      </c>
      <c r="AT6" s="21"/>
      <c r="AV6" s="21"/>
      <c r="AW6" s="20"/>
      <c r="AX6" s="21"/>
      <c r="AY6" s="24">
        <v>55</v>
      </c>
      <c r="AZ6" s="25"/>
      <c r="BA6" s="20"/>
      <c r="BB6" s="21"/>
      <c r="BC6" s="3">
        <v>90</v>
      </c>
      <c r="BD6" s="21"/>
      <c r="BE6" s="3">
        <v>90</v>
      </c>
      <c r="BF6" s="21"/>
      <c r="BG6" s="20">
        <v>90</v>
      </c>
      <c r="BH6" s="21"/>
      <c r="BI6" s="24">
        <v>45</v>
      </c>
      <c r="BJ6" s="21"/>
      <c r="BK6" s="3">
        <v>90</v>
      </c>
      <c r="BL6" s="21"/>
      <c r="BM6" s="3">
        <v>90</v>
      </c>
      <c r="BN6" s="21">
        <v>1</v>
      </c>
      <c r="BO6" s="26">
        <f t="shared" ref="BO6:BP37" si="31">C6+E6+G6+I6+K6+M6+O6+Q6+S6+U6+W6+Y6+AA6+AC6+AE6+AG6+AI6+AK6+AM6+AO6+AY6+AQ6+AS6+AU6+BE6+BI6+BK6+BM6+AW6+BA6+BC6+BG6</f>
        <v>2125</v>
      </c>
      <c r="BP6" s="26">
        <f t="shared" si="31"/>
        <v>1</v>
      </c>
    </row>
    <row r="7" spans="1:71" ht="13.8" x14ac:dyDescent="0.25">
      <c r="A7" s="4" t="s">
        <v>17</v>
      </c>
      <c r="B7" s="19" t="s">
        <v>16</v>
      </c>
      <c r="C7" s="20">
        <v>90</v>
      </c>
      <c r="D7" s="21"/>
      <c r="E7" s="3">
        <v>90</v>
      </c>
      <c r="F7" s="23"/>
      <c r="G7" s="3">
        <v>90</v>
      </c>
      <c r="H7" s="21"/>
      <c r="I7" s="24">
        <v>60</v>
      </c>
      <c r="J7" s="21"/>
      <c r="K7" s="3">
        <v>90</v>
      </c>
      <c r="L7" s="21"/>
      <c r="M7" s="3">
        <v>90</v>
      </c>
      <c r="N7" s="21"/>
      <c r="O7" s="3">
        <v>90</v>
      </c>
      <c r="P7" s="21"/>
      <c r="Q7" s="3">
        <v>90</v>
      </c>
      <c r="R7" s="21"/>
      <c r="S7" s="3">
        <v>90</v>
      </c>
      <c r="T7" s="21">
        <v>1</v>
      </c>
      <c r="V7" s="23"/>
      <c r="W7" s="3">
        <v>90</v>
      </c>
      <c r="X7" s="21"/>
      <c r="Z7" s="21"/>
      <c r="AA7" s="3">
        <v>90</v>
      </c>
      <c r="AB7" s="23"/>
      <c r="AC7" s="3">
        <v>90</v>
      </c>
      <c r="AD7" s="21"/>
      <c r="AE7" s="3">
        <v>90</v>
      </c>
      <c r="AF7" s="21"/>
      <c r="AG7" s="3">
        <v>90</v>
      </c>
      <c r="AH7" s="21"/>
      <c r="AI7" s="3">
        <v>90</v>
      </c>
      <c r="AJ7" s="21"/>
      <c r="AK7" s="3">
        <v>90</v>
      </c>
      <c r="AL7" s="21"/>
      <c r="AN7" s="21"/>
      <c r="AP7" s="21"/>
      <c r="AR7" s="21"/>
      <c r="AT7" s="21"/>
      <c r="AU7" s="3">
        <v>90</v>
      </c>
      <c r="AV7" s="21"/>
      <c r="AW7" s="20">
        <v>90</v>
      </c>
      <c r="AX7" s="21"/>
      <c r="AY7" s="3">
        <v>90</v>
      </c>
      <c r="AZ7" s="21"/>
      <c r="BA7" s="20">
        <v>90</v>
      </c>
      <c r="BB7" s="21"/>
      <c r="BC7" s="3">
        <v>90</v>
      </c>
      <c r="BD7" s="21"/>
      <c r="BE7" s="3">
        <v>90</v>
      </c>
      <c r="BF7" s="21"/>
      <c r="BG7" s="20"/>
      <c r="BH7" s="21"/>
      <c r="BI7" s="22">
        <v>45</v>
      </c>
      <c r="BJ7" s="23"/>
      <c r="BL7" s="21"/>
      <c r="BN7" s="21"/>
      <c r="BO7" s="26">
        <f t="shared" si="31"/>
        <v>1995</v>
      </c>
      <c r="BP7" s="26">
        <f t="shared" si="31"/>
        <v>1</v>
      </c>
    </row>
    <row r="8" spans="1:71" ht="13.8" x14ac:dyDescent="0.25">
      <c r="A8" s="4" t="s">
        <v>18</v>
      </c>
      <c r="B8" s="19" t="s">
        <v>16</v>
      </c>
      <c r="C8" s="20"/>
      <c r="D8" s="21"/>
      <c r="E8" s="24">
        <v>87</v>
      </c>
      <c r="F8" s="21"/>
      <c r="G8" s="24">
        <v>80</v>
      </c>
      <c r="H8" s="23"/>
      <c r="J8" s="21"/>
      <c r="K8" s="22">
        <v>10</v>
      </c>
      <c r="L8" s="21"/>
      <c r="M8" s="3">
        <v>90</v>
      </c>
      <c r="N8" s="23"/>
      <c r="O8" s="3">
        <v>90</v>
      </c>
      <c r="P8" s="21"/>
      <c r="Q8" s="3">
        <v>90</v>
      </c>
      <c r="R8" s="21"/>
      <c r="S8" s="3">
        <v>90</v>
      </c>
      <c r="T8" s="21"/>
      <c r="U8" s="24">
        <v>66</v>
      </c>
      <c r="V8" s="21"/>
      <c r="X8" s="21"/>
      <c r="Y8" s="24">
        <v>73</v>
      </c>
      <c r="Z8" s="23"/>
      <c r="AA8" s="3">
        <v>90</v>
      </c>
      <c r="AB8" s="21"/>
      <c r="AC8" s="3">
        <v>90</v>
      </c>
      <c r="AD8" s="21"/>
      <c r="AE8" s="3">
        <v>90</v>
      </c>
      <c r="AF8" s="21"/>
      <c r="AG8" s="3">
        <v>90</v>
      </c>
      <c r="AH8" s="23"/>
      <c r="AJ8" s="21"/>
      <c r="AK8" s="3">
        <v>90</v>
      </c>
      <c r="AL8" s="21"/>
      <c r="AM8" s="3">
        <v>90</v>
      </c>
      <c r="AN8" s="23"/>
      <c r="AP8" s="21"/>
      <c r="AQ8" s="3">
        <v>90</v>
      </c>
      <c r="AR8" s="21"/>
      <c r="AS8" s="3">
        <v>90</v>
      </c>
      <c r="AT8" s="23"/>
      <c r="AV8" s="21"/>
      <c r="AW8" s="20"/>
      <c r="AX8" s="21"/>
      <c r="AY8" s="3">
        <v>90</v>
      </c>
      <c r="AZ8" s="21"/>
      <c r="BA8" s="27">
        <v>45</v>
      </c>
      <c r="BB8" s="23"/>
      <c r="BD8" s="21"/>
      <c r="BE8" s="3">
        <v>90</v>
      </c>
      <c r="BF8" s="21"/>
      <c r="BG8" s="20">
        <v>90</v>
      </c>
      <c r="BH8" s="21"/>
      <c r="BI8" s="3">
        <v>90</v>
      </c>
      <c r="BJ8" s="21"/>
      <c r="BK8" s="3">
        <v>90</v>
      </c>
      <c r="BL8" s="23"/>
      <c r="BM8" s="24">
        <v>69</v>
      </c>
      <c r="BN8" s="23"/>
      <c r="BO8" s="26">
        <f t="shared" si="31"/>
        <v>1960</v>
      </c>
      <c r="BP8" s="26">
        <f t="shared" si="31"/>
        <v>0</v>
      </c>
    </row>
    <row r="9" spans="1:71" ht="15" customHeight="1" x14ac:dyDescent="0.25">
      <c r="A9" s="4" t="s">
        <v>19</v>
      </c>
      <c r="B9" s="19" t="s">
        <v>16</v>
      </c>
      <c r="C9" s="20">
        <v>90</v>
      </c>
      <c r="D9" s="21"/>
      <c r="E9" s="22">
        <v>0</v>
      </c>
      <c r="F9" s="21"/>
      <c r="G9" s="3">
        <v>90</v>
      </c>
      <c r="H9" s="21"/>
      <c r="I9" s="3">
        <v>90</v>
      </c>
      <c r="J9" s="21"/>
      <c r="K9" s="3">
        <v>90</v>
      </c>
      <c r="L9" s="21"/>
      <c r="N9" s="21"/>
      <c r="O9" s="22">
        <v>0</v>
      </c>
      <c r="P9" s="21"/>
      <c r="Q9" s="3">
        <v>90</v>
      </c>
      <c r="R9" s="21"/>
      <c r="S9" s="3">
        <v>90</v>
      </c>
      <c r="T9" s="21"/>
      <c r="U9" s="22">
        <v>24</v>
      </c>
      <c r="V9" s="23"/>
      <c r="W9" s="24">
        <v>84</v>
      </c>
      <c r="X9" s="21"/>
      <c r="Y9" s="3">
        <v>90</v>
      </c>
      <c r="Z9" s="23"/>
      <c r="AA9" s="3">
        <v>90</v>
      </c>
      <c r="AB9" s="21"/>
      <c r="AC9" s="3">
        <v>90</v>
      </c>
      <c r="AD9" s="21"/>
      <c r="AE9" s="3">
        <v>90</v>
      </c>
      <c r="AF9" s="21"/>
      <c r="AG9" s="3">
        <v>90</v>
      </c>
      <c r="AH9" s="21"/>
      <c r="AJ9" s="21"/>
      <c r="AK9" s="3">
        <v>90</v>
      </c>
      <c r="AL9" s="21"/>
      <c r="AM9" s="3">
        <v>90</v>
      </c>
      <c r="AN9" s="21"/>
      <c r="AP9" s="21"/>
      <c r="AQ9" s="3">
        <v>90</v>
      </c>
      <c r="AR9" s="21"/>
      <c r="AT9" s="21"/>
      <c r="AV9" s="21"/>
      <c r="AW9" s="20"/>
      <c r="AX9" s="21"/>
      <c r="AZ9" s="21"/>
      <c r="BA9" s="20">
        <v>90</v>
      </c>
      <c r="BB9" s="21"/>
      <c r="BC9" s="3">
        <v>90</v>
      </c>
      <c r="BD9" s="21"/>
      <c r="BE9" s="3">
        <v>90</v>
      </c>
      <c r="BF9" s="21"/>
      <c r="BG9" s="20">
        <v>90</v>
      </c>
      <c r="BH9" s="21"/>
      <c r="BI9" s="3">
        <v>90</v>
      </c>
      <c r="BJ9" s="21"/>
      <c r="BL9" s="21"/>
      <c r="BM9" s="3">
        <v>90</v>
      </c>
      <c r="BN9" s="21"/>
      <c r="BO9" s="26">
        <f t="shared" si="31"/>
        <v>1908</v>
      </c>
      <c r="BP9" s="26">
        <f t="shared" si="31"/>
        <v>0</v>
      </c>
    </row>
    <row r="10" spans="1:71" ht="13.8" x14ac:dyDescent="0.25">
      <c r="A10" s="4" t="s">
        <v>20</v>
      </c>
      <c r="B10" s="19" t="s">
        <v>21</v>
      </c>
      <c r="C10" s="20">
        <v>90</v>
      </c>
      <c r="D10" s="21"/>
      <c r="E10" s="3">
        <v>90</v>
      </c>
      <c r="F10" s="21"/>
      <c r="G10" s="3">
        <v>90</v>
      </c>
      <c r="H10" s="21"/>
      <c r="I10" s="3">
        <v>90</v>
      </c>
      <c r="J10" s="23"/>
      <c r="K10" s="22">
        <v>20</v>
      </c>
      <c r="L10" s="23"/>
      <c r="M10" s="24">
        <v>58</v>
      </c>
      <c r="N10" s="21"/>
      <c r="P10" s="21"/>
      <c r="Q10" s="3">
        <v>90</v>
      </c>
      <c r="R10" s="23"/>
      <c r="T10" s="21"/>
      <c r="U10" s="3">
        <v>90</v>
      </c>
      <c r="V10" s="21"/>
      <c r="X10" s="21"/>
      <c r="Y10" s="3">
        <v>90</v>
      </c>
      <c r="Z10" s="21"/>
      <c r="AB10" s="21"/>
      <c r="AC10" s="3">
        <v>90</v>
      </c>
      <c r="AD10" s="21"/>
      <c r="AE10" s="24">
        <v>52</v>
      </c>
      <c r="AF10" s="21"/>
      <c r="AG10" s="3">
        <v>90</v>
      </c>
      <c r="AH10" s="21"/>
      <c r="AJ10" s="21"/>
      <c r="AK10" s="3">
        <v>90</v>
      </c>
      <c r="AL10" s="21"/>
      <c r="AN10" s="21"/>
      <c r="AO10" s="3">
        <v>90</v>
      </c>
      <c r="AP10" s="21">
        <v>1</v>
      </c>
      <c r="AQ10" s="3">
        <v>90</v>
      </c>
      <c r="AR10" s="23"/>
      <c r="AT10" s="21"/>
      <c r="AV10" s="21"/>
      <c r="AW10" s="28">
        <v>45</v>
      </c>
      <c r="AX10" s="23">
        <v>1</v>
      </c>
      <c r="AY10" s="24">
        <v>45</v>
      </c>
      <c r="AZ10" s="21"/>
      <c r="BA10" s="27">
        <v>6</v>
      </c>
      <c r="BB10" s="21"/>
      <c r="BC10" s="3">
        <v>90</v>
      </c>
      <c r="BD10" s="21">
        <v>1</v>
      </c>
      <c r="BE10" s="3">
        <v>90</v>
      </c>
      <c r="BF10" s="21"/>
      <c r="BG10" s="20">
        <v>90</v>
      </c>
      <c r="BH10" s="21"/>
      <c r="BI10" s="3">
        <v>90</v>
      </c>
      <c r="BJ10" s="23"/>
      <c r="BK10" s="3">
        <v>90</v>
      </c>
      <c r="BL10" s="21"/>
      <c r="BM10" s="3">
        <v>90</v>
      </c>
      <c r="BN10" s="21"/>
      <c r="BO10" s="26">
        <f t="shared" si="31"/>
        <v>1846</v>
      </c>
      <c r="BP10" s="26">
        <f t="shared" si="31"/>
        <v>3</v>
      </c>
    </row>
    <row r="11" spans="1:71" ht="13.8" x14ac:dyDescent="0.25">
      <c r="A11" s="4" t="s">
        <v>22</v>
      </c>
      <c r="B11" s="19" t="s">
        <v>21</v>
      </c>
      <c r="C11" s="20">
        <v>90</v>
      </c>
      <c r="D11" s="21"/>
      <c r="E11" s="3">
        <v>90</v>
      </c>
      <c r="F11" s="21">
        <v>1</v>
      </c>
      <c r="G11" s="3">
        <v>90</v>
      </c>
      <c r="H11" s="21"/>
      <c r="I11" s="3">
        <v>90</v>
      </c>
      <c r="J11" s="23"/>
      <c r="K11" s="3">
        <v>90</v>
      </c>
      <c r="L11" s="23"/>
      <c r="M11" s="3">
        <v>90</v>
      </c>
      <c r="N11" s="21"/>
      <c r="O11" s="3">
        <v>90</v>
      </c>
      <c r="P11" s="21"/>
      <c r="R11" s="21"/>
      <c r="S11" s="3">
        <v>90</v>
      </c>
      <c r="T11" s="23"/>
      <c r="U11" s="3">
        <v>90</v>
      </c>
      <c r="V11" s="21"/>
      <c r="W11" s="3">
        <v>90</v>
      </c>
      <c r="X11" s="21"/>
      <c r="Y11" s="3">
        <v>90</v>
      </c>
      <c r="Z11" s="21"/>
      <c r="AA11" s="3">
        <v>90</v>
      </c>
      <c r="AB11" s="21"/>
      <c r="AC11" s="3">
        <v>90</v>
      </c>
      <c r="AD11" s="21">
        <v>1</v>
      </c>
      <c r="AE11" s="3">
        <v>90</v>
      </c>
      <c r="AF11" s="23"/>
      <c r="AH11" s="21"/>
      <c r="AI11" s="3">
        <v>90</v>
      </c>
      <c r="AJ11" s="21"/>
      <c r="AK11" s="3">
        <v>90</v>
      </c>
      <c r="AL11" s="21"/>
      <c r="AM11" s="3">
        <v>90</v>
      </c>
      <c r="AN11" s="21"/>
      <c r="AP11" s="21"/>
      <c r="AR11" s="21"/>
      <c r="AT11" s="21"/>
      <c r="AU11" s="3">
        <v>90</v>
      </c>
      <c r="AV11" s="21"/>
      <c r="AW11" s="20">
        <v>90</v>
      </c>
      <c r="AX11" s="21"/>
      <c r="AZ11" s="21"/>
      <c r="BA11" s="20">
        <v>90</v>
      </c>
      <c r="BB11" s="21"/>
      <c r="BD11" s="21"/>
      <c r="BF11" s="21"/>
      <c r="BG11" s="20"/>
      <c r="BH11" s="21"/>
      <c r="BJ11" s="21"/>
      <c r="BL11" s="21"/>
      <c r="BN11" s="21"/>
      <c r="BO11" s="26">
        <f t="shared" si="31"/>
        <v>1800</v>
      </c>
      <c r="BP11" s="26">
        <f t="shared" si="31"/>
        <v>2</v>
      </c>
    </row>
    <row r="12" spans="1:71" ht="13.8" x14ac:dyDescent="0.25">
      <c r="A12" s="4" t="s">
        <v>23</v>
      </c>
      <c r="B12" s="19" t="s">
        <v>24</v>
      </c>
      <c r="C12" s="20"/>
      <c r="D12" s="21"/>
      <c r="F12" s="21"/>
      <c r="H12" s="21"/>
      <c r="J12" s="21"/>
      <c r="L12" s="21"/>
      <c r="M12" s="3">
        <v>90</v>
      </c>
      <c r="N12" s="21">
        <v>-3</v>
      </c>
      <c r="O12" s="3">
        <v>90</v>
      </c>
      <c r="P12" s="21"/>
      <c r="Q12" s="3">
        <v>90</v>
      </c>
      <c r="R12" s="21"/>
      <c r="T12" s="21"/>
      <c r="V12" s="21"/>
      <c r="X12" s="21"/>
      <c r="Z12" s="21"/>
      <c r="AB12" s="21"/>
      <c r="AC12" s="3">
        <v>90</v>
      </c>
      <c r="AD12" s="21"/>
      <c r="AE12" s="3">
        <v>90</v>
      </c>
      <c r="AF12" s="21">
        <v>-1</v>
      </c>
      <c r="AG12" s="3">
        <v>90</v>
      </c>
      <c r="AH12" s="21">
        <v>-1</v>
      </c>
      <c r="AI12" s="3">
        <v>90</v>
      </c>
      <c r="AJ12" s="21">
        <v>-1</v>
      </c>
      <c r="AK12" s="3">
        <v>90</v>
      </c>
      <c r="AL12" s="21"/>
      <c r="AM12" s="3">
        <v>90</v>
      </c>
      <c r="AN12" s="21"/>
      <c r="AP12" s="21"/>
      <c r="AQ12" s="3">
        <v>90</v>
      </c>
      <c r="AR12" s="21">
        <v>-1</v>
      </c>
      <c r="AS12" s="3">
        <v>90</v>
      </c>
      <c r="AT12" s="21"/>
      <c r="AV12" s="21"/>
      <c r="AW12" s="20">
        <v>90</v>
      </c>
      <c r="AX12" s="21"/>
      <c r="AY12" s="3">
        <v>90</v>
      </c>
      <c r="AZ12" s="21"/>
      <c r="BA12" s="20">
        <v>90</v>
      </c>
      <c r="BB12" s="21"/>
      <c r="BC12" s="3">
        <v>90</v>
      </c>
      <c r="BD12" s="21"/>
      <c r="BE12" s="3">
        <v>90</v>
      </c>
      <c r="BF12" s="21">
        <v>-2</v>
      </c>
      <c r="BG12" s="20">
        <v>90</v>
      </c>
      <c r="BH12" s="21"/>
      <c r="BI12" s="3">
        <v>90</v>
      </c>
      <c r="BJ12" s="21">
        <v>-1</v>
      </c>
      <c r="BL12" s="21"/>
      <c r="BM12" s="3">
        <v>90</v>
      </c>
      <c r="BN12" s="21">
        <v>-1</v>
      </c>
      <c r="BO12" s="26">
        <f t="shared" si="31"/>
        <v>1710</v>
      </c>
      <c r="BP12" s="26">
        <f t="shared" si="31"/>
        <v>-11</v>
      </c>
    </row>
    <row r="13" spans="1:71" ht="13.8" x14ac:dyDescent="0.25">
      <c r="A13" s="4" t="s">
        <v>25</v>
      </c>
      <c r="B13" s="19" t="s">
        <v>21</v>
      </c>
      <c r="C13" s="29"/>
      <c r="D13" s="30"/>
      <c r="E13" s="27">
        <v>3</v>
      </c>
      <c r="G13" s="20"/>
      <c r="I13" s="27">
        <v>0</v>
      </c>
      <c r="K13" s="20">
        <v>90</v>
      </c>
      <c r="L13" s="31"/>
      <c r="M13" s="20">
        <v>90</v>
      </c>
      <c r="N13" s="31">
        <v>1</v>
      </c>
      <c r="O13" s="20">
        <v>90</v>
      </c>
      <c r="Q13" s="20">
        <v>90</v>
      </c>
      <c r="S13" s="20">
        <v>90</v>
      </c>
      <c r="U13" s="20"/>
      <c r="W13" s="20"/>
      <c r="Y13" s="20">
        <v>90</v>
      </c>
      <c r="AA13" s="20">
        <v>90</v>
      </c>
      <c r="AC13" s="20">
        <v>90</v>
      </c>
      <c r="AD13" s="3">
        <v>1</v>
      </c>
      <c r="AE13" s="27">
        <v>38</v>
      </c>
      <c r="AF13" s="31"/>
      <c r="AG13" s="20">
        <v>90</v>
      </c>
      <c r="AH13" s="3">
        <v>1</v>
      </c>
      <c r="AI13" s="20">
        <v>90</v>
      </c>
      <c r="AK13" s="20"/>
      <c r="AM13" s="20"/>
      <c r="AO13" s="20"/>
      <c r="AQ13" s="27">
        <v>26</v>
      </c>
      <c r="AS13" s="20">
        <v>90</v>
      </c>
      <c r="AU13" s="27">
        <v>31</v>
      </c>
      <c r="AV13" s="21"/>
      <c r="AW13" s="20"/>
      <c r="AX13" s="21"/>
      <c r="AY13" s="27">
        <v>45</v>
      </c>
      <c r="BA13" s="20">
        <v>90</v>
      </c>
      <c r="BB13" s="21"/>
      <c r="BC13" s="3">
        <v>90</v>
      </c>
      <c r="BD13" s="21"/>
      <c r="BE13" s="20">
        <v>90</v>
      </c>
      <c r="BF13" s="3">
        <v>1</v>
      </c>
      <c r="BG13" s="20">
        <v>90</v>
      </c>
      <c r="BH13" s="21"/>
      <c r="BI13" s="27">
        <v>45</v>
      </c>
      <c r="BK13" s="28">
        <v>63</v>
      </c>
      <c r="BM13" s="27">
        <v>29</v>
      </c>
      <c r="BN13" s="3">
        <v>1</v>
      </c>
      <c r="BO13" s="26">
        <f t="shared" si="31"/>
        <v>1630</v>
      </c>
      <c r="BP13" s="26">
        <f t="shared" si="31"/>
        <v>5</v>
      </c>
      <c r="BQ13" s="20"/>
    </row>
    <row r="14" spans="1:71" ht="13.8" x14ac:dyDescent="0.25">
      <c r="A14" s="4" t="s">
        <v>26</v>
      </c>
      <c r="B14" s="19" t="s">
        <v>21</v>
      </c>
      <c r="C14" s="20">
        <v>90</v>
      </c>
      <c r="D14" s="21">
        <v>1</v>
      </c>
      <c r="F14" s="21"/>
      <c r="H14" s="21"/>
      <c r="I14" s="3">
        <v>90</v>
      </c>
      <c r="J14" s="21"/>
      <c r="K14" s="24">
        <v>88</v>
      </c>
      <c r="L14" s="21">
        <v>1</v>
      </c>
      <c r="M14" s="3">
        <v>90</v>
      </c>
      <c r="N14" s="21"/>
      <c r="O14" s="22">
        <v>29</v>
      </c>
      <c r="P14" s="21"/>
      <c r="Q14" s="24">
        <v>75</v>
      </c>
      <c r="R14" s="21">
        <v>1</v>
      </c>
      <c r="S14" s="24">
        <v>67</v>
      </c>
      <c r="T14" s="21"/>
      <c r="U14" s="3">
        <v>90</v>
      </c>
      <c r="V14" s="21"/>
      <c r="W14" s="24">
        <v>59</v>
      </c>
      <c r="X14" s="21"/>
      <c r="Y14" s="22">
        <v>17</v>
      </c>
      <c r="Z14" s="21"/>
      <c r="AA14" s="22">
        <v>34</v>
      </c>
      <c r="AB14" s="21"/>
      <c r="AC14" s="24">
        <v>81</v>
      </c>
      <c r="AD14" s="21"/>
      <c r="AE14" s="3">
        <v>90</v>
      </c>
      <c r="AF14" s="21">
        <v>1</v>
      </c>
      <c r="AG14" s="22">
        <v>45</v>
      </c>
      <c r="AH14" s="21"/>
      <c r="AI14" s="24">
        <v>45</v>
      </c>
      <c r="AJ14" s="21"/>
      <c r="AK14" s="22">
        <v>27</v>
      </c>
      <c r="AL14" s="21"/>
      <c r="AM14" s="22">
        <v>20</v>
      </c>
      <c r="AN14" s="21"/>
      <c r="AP14" s="21"/>
      <c r="AR14" s="21"/>
      <c r="AS14" s="24">
        <v>45</v>
      </c>
      <c r="AT14" s="21"/>
      <c r="AU14" s="3">
        <v>90</v>
      </c>
      <c r="AV14" s="23"/>
      <c r="AW14" s="20">
        <v>90</v>
      </c>
      <c r="AX14" s="21"/>
      <c r="AZ14" s="21"/>
      <c r="BA14" s="20">
        <v>90</v>
      </c>
      <c r="BB14" s="21"/>
      <c r="BC14" s="24">
        <v>83</v>
      </c>
      <c r="BD14" s="21"/>
      <c r="BE14" s="22">
        <v>28</v>
      </c>
      <c r="BF14" s="21"/>
      <c r="BG14" s="20"/>
      <c r="BH14" s="21"/>
      <c r="BI14" s="22">
        <v>0</v>
      </c>
      <c r="BJ14" s="21"/>
      <c r="BK14" s="3">
        <v>90</v>
      </c>
      <c r="BL14" s="21"/>
      <c r="BN14" s="21"/>
      <c r="BO14" s="26">
        <f t="shared" si="31"/>
        <v>1553</v>
      </c>
      <c r="BP14" s="26">
        <f t="shared" si="31"/>
        <v>4</v>
      </c>
    </row>
    <row r="15" spans="1:71" ht="13.8" x14ac:dyDescent="0.25">
      <c r="A15" s="4" t="s">
        <v>27</v>
      </c>
      <c r="B15" s="19" t="s">
        <v>21</v>
      </c>
      <c r="C15" s="20"/>
      <c r="D15" s="21"/>
      <c r="F15" s="21"/>
      <c r="G15" s="22">
        <v>16</v>
      </c>
      <c r="H15" s="21"/>
      <c r="I15" s="22">
        <v>22</v>
      </c>
      <c r="J15" s="21"/>
      <c r="L15" s="21"/>
      <c r="M15" s="24">
        <v>84</v>
      </c>
      <c r="N15" s="21"/>
      <c r="O15" s="3">
        <v>90</v>
      </c>
      <c r="P15" s="23">
        <v>1</v>
      </c>
      <c r="Q15" s="24">
        <v>79</v>
      </c>
      <c r="R15" s="21"/>
      <c r="S15" s="24">
        <v>77</v>
      </c>
      <c r="T15" s="25"/>
      <c r="V15" s="21"/>
      <c r="W15" s="3">
        <v>90</v>
      </c>
      <c r="X15" s="21"/>
      <c r="Y15" s="3">
        <v>90</v>
      </c>
      <c r="Z15" s="21"/>
      <c r="AA15" s="24">
        <v>72</v>
      </c>
      <c r="AB15" s="21"/>
      <c r="AC15" s="24">
        <v>67</v>
      </c>
      <c r="AD15" s="21"/>
      <c r="AE15" s="3">
        <v>90</v>
      </c>
      <c r="AF15" s="21">
        <v>1</v>
      </c>
      <c r="AG15" s="24">
        <v>78</v>
      </c>
      <c r="AH15" s="21">
        <v>1</v>
      </c>
      <c r="AI15" s="24">
        <v>45</v>
      </c>
      <c r="AJ15" s="23"/>
      <c r="AK15" s="24">
        <v>74</v>
      </c>
      <c r="AL15" s="21">
        <v>1</v>
      </c>
      <c r="AM15" s="3">
        <v>90</v>
      </c>
      <c r="AN15" s="21"/>
      <c r="AO15" s="22">
        <v>28</v>
      </c>
      <c r="AP15" s="21"/>
      <c r="AR15" s="21"/>
      <c r="AS15" s="22">
        <v>28</v>
      </c>
      <c r="AT15" s="21"/>
      <c r="AV15" s="21"/>
      <c r="AW15" s="28">
        <v>25</v>
      </c>
      <c r="AX15" s="21"/>
      <c r="AZ15" s="21"/>
      <c r="BA15" s="20"/>
      <c r="BB15" s="21"/>
      <c r="BD15" s="21"/>
      <c r="BE15" s="24">
        <v>75</v>
      </c>
      <c r="BF15" s="23"/>
      <c r="BG15" s="28">
        <v>72</v>
      </c>
      <c r="BH15" s="21"/>
      <c r="BI15" s="3">
        <v>90</v>
      </c>
      <c r="BJ15" s="21"/>
      <c r="BK15" s="3">
        <v>90</v>
      </c>
      <c r="BL15" s="21">
        <v>1</v>
      </c>
      <c r="BM15" s="24">
        <v>61</v>
      </c>
      <c r="BN15" s="23"/>
      <c r="BO15" s="26">
        <f t="shared" si="31"/>
        <v>1533</v>
      </c>
      <c r="BP15" s="26">
        <f t="shared" si="31"/>
        <v>5</v>
      </c>
    </row>
    <row r="16" spans="1:71" ht="13.8" x14ac:dyDescent="0.25">
      <c r="A16" s="4" t="s">
        <v>28</v>
      </c>
      <c r="B16" s="19" t="s">
        <v>21</v>
      </c>
      <c r="C16" s="28">
        <v>77</v>
      </c>
      <c r="D16" s="21"/>
      <c r="E16" s="20">
        <v>90</v>
      </c>
      <c r="F16" s="3">
        <v>1</v>
      </c>
      <c r="G16" s="20">
        <v>90</v>
      </c>
      <c r="I16" s="20"/>
      <c r="K16" s="27">
        <v>2</v>
      </c>
      <c r="L16" s="31"/>
      <c r="M16" s="20"/>
      <c r="O16" s="28">
        <v>61</v>
      </c>
      <c r="Q16" s="27">
        <v>15</v>
      </c>
      <c r="S16" s="27">
        <v>23</v>
      </c>
      <c r="U16" s="28">
        <v>53</v>
      </c>
      <c r="W16" s="27">
        <v>31</v>
      </c>
      <c r="Y16" s="20">
        <v>90</v>
      </c>
      <c r="AA16" s="28">
        <v>56</v>
      </c>
      <c r="AC16" s="27">
        <v>9</v>
      </c>
      <c r="AE16" s="27">
        <v>0</v>
      </c>
      <c r="AG16" s="20"/>
      <c r="AI16" s="27">
        <v>45</v>
      </c>
      <c r="AK16" s="28">
        <v>63</v>
      </c>
      <c r="AM16" s="20"/>
      <c r="AO16" s="20">
        <v>90</v>
      </c>
      <c r="AQ16" s="28">
        <v>64</v>
      </c>
      <c r="AR16" s="31"/>
      <c r="AS16" s="20"/>
      <c r="AU16" s="20"/>
      <c r="AV16" s="21"/>
      <c r="AW16" s="20">
        <v>90</v>
      </c>
      <c r="AX16" s="21"/>
      <c r="AY16" s="20">
        <v>90</v>
      </c>
      <c r="BA16" s="20"/>
      <c r="BB16" s="21"/>
      <c r="BC16" s="22">
        <v>30</v>
      </c>
      <c r="BD16" s="21">
        <v>1</v>
      </c>
      <c r="BE16" s="28">
        <v>62</v>
      </c>
      <c r="BF16" s="31"/>
      <c r="BG16" s="28">
        <v>87</v>
      </c>
      <c r="BH16" s="21"/>
      <c r="BI16" s="20">
        <v>90</v>
      </c>
      <c r="BK16" s="20">
        <v>90</v>
      </c>
      <c r="BM16" s="20">
        <v>90</v>
      </c>
      <c r="BO16" s="26">
        <f t="shared" si="31"/>
        <v>1488</v>
      </c>
      <c r="BP16" s="26">
        <f t="shared" si="31"/>
        <v>2</v>
      </c>
    </row>
    <row r="17" spans="1:69" ht="13.8" x14ac:dyDescent="0.25">
      <c r="A17" s="4" t="s">
        <v>29</v>
      </c>
      <c r="B17" s="19" t="s">
        <v>16</v>
      </c>
      <c r="C17" s="27">
        <v>32</v>
      </c>
      <c r="D17" s="21"/>
      <c r="F17" s="21"/>
      <c r="G17" s="3">
        <v>90</v>
      </c>
      <c r="H17" s="23"/>
      <c r="I17" s="22">
        <v>30</v>
      </c>
      <c r="J17" s="21"/>
      <c r="K17" s="3">
        <v>90</v>
      </c>
      <c r="L17" s="21"/>
      <c r="M17" s="24">
        <v>45</v>
      </c>
      <c r="N17" s="21"/>
      <c r="P17" s="21"/>
      <c r="R17" s="21"/>
      <c r="T17" s="21"/>
      <c r="U17" s="3">
        <v>90</v>
      </c>
      <c r="V17" s="21"/>
      <c r="W17" s="22">
        <v>6</v>
      </c>
      <c r="X17" s="21"/>
      <c r="Y17" s="3">
        <v>90</v>
      </c>
      <c r="Z17" s="23">
        <v>1</v>
      </c>
      <c r="AB17" s="21"/>
      <c r="AD17" s="21"/>
      <c r="AF17" s="21"/>
      <c r="AH17" s="21"/>
      <c r="AJ17" s="21"/>
      <c r="AL17" s="21"/>
      <c r="AM17" s="3">
        <v>90</v>
      </c>
      <c r="AN17" s="23"/>
      <c r="AO17" s="3">
        <v>90</v>
      </c>
      <c r="AP17" s="21">
        <v>1</v>
      </c>
      <c r="AQ17" s="3">
        <v>90</v>
      </c>
      <c r="AR17" s="21"/>
      <c r="AS17" s="3">
        <v>90</v>
      </c>
      <c r="AT17" s="21"/>
      <c r="AU17" s="3">
        <v>90</v>
      </c>
      <c r="AV17" s="21"/>
      <c r="AW17" s="20">
        <v>90</v>
      </c>
      <c r="AX17" s="21"/>
      <c r="AY17" s="22">
        <v>24</v>
      </c>
      <c r="AZ17" s="21"/>
      <c r="BA17" s="20">
        <v>90</v>
      </c>
      <c r="BB17" s="21"/>
      <c r="BD17" s="21"/>
      <c r="BF17" s="21"/>
      <c r="BG17" s="20">
        <v>90</v>
      </c>
      <c r="BH17" s="21"/>
      <c r="BI17" s="3">
        <v>90</v>
      </c>
      <c r="BJ17" s="23">
        <v>1</v>
      </c>
      <c r="BL17" s="21"/>
      <c r="BM17" s="3">
        <v>90</v>
      </c>
      <c r="BN17" s="21"/>
      <c r="BO17" s="26">
        <f t="shared" si="31"/>
        <v>1397</v>
      </c>
      <c r="BP17" s="26">
        <f t="shared" si="31"/>
        <v>3</v>
      </c>
    </row>
    <row r="18" spans="1:69" ht="13.8" x14ac:dyDescent="0.25">
      <c r="A18" s="4" t="s">
        <v>30</v>
      </c>
      <c r="B18" s="19" t="s">
        <v>16</v>
      </c>
      <c r="C18" s="20"/>
      <c r="D18" s="21"/>
      <c r="E18" s="24">
        <v>66</v>
      </c>
      <c r="F18" s="21"/>
      <c r="G18" s="24">
        <v>74</v>
      </c>
      <c r="H18" s="21"/>
      <c r="J18" s="21"/>
      <c r="K18" s="3">
        <v>90</v>
      </c>
      <c r="L18" s="21"/>
      <c r="M18" s="3">
        <v>90</v>
      </c>
      <c r="N18" s="21"/>
      <c r="P18" s="21"/>
      <c r="Q18" s="22">
        <v>25</v>
      </c>
      <c r="R18" s="21"/>
      <c r="T18" s="21"/>
      <c r="U18" s="3">
        <v>90</v>
      </c>
      <c r="V18" s="21"/>
      <c r="X18" s="21"/>
      <c r="Y18" s="3">
        <v>90</v>
      </c>
      <c r="Z18" s="21">
        <v>1</v>
      </c>
      <c r="AA18" s="24">
        <v>60</v>
      </c>
      <c r="AB18" s="21"/>
      <c r="AC18" s="22">
        <v>23</v>
      </c>
      <c r="AD18" s="21"/>
      <c r="AE18" s="3">
        <v>90</v>
      </c>
      <c r="AF18" s="21"/>
      <c r="AG18" s="3">
        <v>90</v>
      </c>
      <c r="AH18" s="21">
        <v>1</v>
      </c>
      <c r="AI18" s="22">
        <v>45</v>
      </c>
      <c r="AJ18" s="21"/>
      <c r="AK18" s="22">
        <v>16</v>
      </c>
      <c r="AL18" s="21"/>
      <c r="AM18" s="24">
        <v>70</v>
      </c>
      <c r="AN18" s="21"/>
      <c r="AP18" s="21"/>
      <c r="AQ18" s="22">
        <v>9</v>
      </c>
      <c r="AR18" s="21"/>
      <c r="AT18" s="21"/>
      <c r="AU18" s="3">
        <v>90</v>
      </c>
      <c r="AV18" s="21"/>
      <c r="AW18" s="20"/>
      <c r="AX18" s="21"/>
      <c r="AY18" s="22">
        <v>45</v>
      </c>
      <c r="AZ18" s="21"/>
      <c r="BA18" s="28">
        <v>45</v>
      </c>
      <c r="BB18" s="21"/>
      <c r="BD18" s="21"/>
      <c r="BE18" s="22">
        <v>19</v>
      </c>
      <c r="BF18" s="21"/>
      <c r="BG18" s="20"/>
      <c r="BH18" s="21"/>
      <c r="BJ18" s="21"/>
      <c r="BK18" s="24">
        <v>71</v>
      </c>
      <c r="BL18" s="21"/>
      <c r="BM18" s="3">
        <v>90</v>
      </c>
      <c r="BN18" s="23"/>
      <c r="BO18" s="26">
        <f t="shared" si="31"/>
        <v>1288</v>
      </c>
      <c r="BP18" s="26">
        <f t="shared" si="31"/>
        <v>2</v>
      </c>
    </row>
    <row r="19" spans="1:69" ht="13.8" x14ac:dyDescent="0.25">
      <c r="A19" s="4" t="s">
        <v>31</v>
      </c>
      <c r="B19" s="19" t="s">
        <v>16</v>
      </c>
      <c r="C19" s="20">
        <v>90</v>
      </c>
      <c r="D19" s="23"/>
      <c r="E19" s="22">
        <v>24</v>
      </c>
      <c r="F19" s="21"/>
      <c r="G19" s="22">
        <v>10</v>
      </c>
      <c r="H19" s="21"/>
      <c r="I19" s="3">
        <v>90</v>
      </c>
      <c r="J19" s="21"/>
      <c r="L19" s="21"/>
      <c r="N19" s="21"/>
      <c r="O19" s="3">
        <v>90</v>
      </c>
      <c r="P19" s="23"/>
      <c r="R19" s="21"/>
      <c r="T19" s="21"/>
      <c r="V19" s="21"/>
      <c r="W19" s="3">
        <v>90</v>
      </c>
      <c r="X19" s="21"/>
      <c r="Z19" s="21"/>
      <c r="AB19" s="21"/>
      <c r="AD19" s="21"/>
      <c r="AF19" s="21"/>
      <c r="AH19" s="21"/>
      <c r="AI19" s="3">
        <v>90</v>
      </c>
      <c r="AJ19" s="21"/>
      <c r="AL19" s="21"/>
      <c r="AN19" s="21"/>
      <c r="AO19" s="3">
        <v>90</v>
      </c>
      <c r="AP19" s="21"/>
      <c r="AR19" s="21"/>
      <c r="AT19" s="21"/>
      <c r="AV19" s="21"/>
      <c r="AW19" s="20">
        <v>90</v>
      </c>
      <c r="AX19" s="21"/>
      <c r="AZ19" s="21"/>
      <c r="BA19" s="20"/>
      <c r="BB19" s="21"/>
      <c r="BC19" s="3">
        <v>90</v>
      </c>
      <c r="BD19" s="21"/>
      <c r="BF19" s="21"/>
      <c r="BG19" s="20">
        <v>90</v>
      </c>
      <c r="BH19" s="21"/>
      <c r="BJ19" s="21"/>
      <c r="BL19" s="21"/>
      <c r="BN19" s="21"/>
      <c r="BO19" s="26">
        <f t="shared" si="31"/>
        <v>844</v>
      </c>
      <c r="BP19" s="26">
        <f t="shared" si="31"/>
        <v>0</v>
      </c>
    </row>
    <row r="20" spans="1:69" ht="13.8" x14ac:dyDescent="0.25">
      <c r="A20" s="4" t="s">
        <v>32</v>
      </c>
      <c r="B20" s="19" t="s">
        <v>33</v>
      </c>
      <c r="C20" s="20"/>
      <c r="D20" s="21"/>
      <c r="F20" s="21"/>
      <c r="H20" s="21"/>
      <c r="J20" s="21"/>
      <c r="L20" s="21"/>
      <c r="N20" s="21"/>
      <c r="P20" s="21"/>
      <c r="R20" s="21"/>
      <c r="T20" s="21"/>
      <c r="V20" s="21"/>
      <c r="X20" s="21"/>
      <c r="Z20" s="21"/>
      <c r="AB20" s="21"/>
      <c r="AD20" s="21"/>
      <c r="AF20" s="21"/>
      <c r="AG20" s="24">
        <v>61</v>
      </c>
      <c r="AH20" s="21"/>
      <c r="AI20" s="3">
        <v>90</v>
      </c>
      <c r="AJ20" s="21"/>
      <c r="AK20" s="24">
        <v>77</v>
      </c>
      <c r="AL20" s="21">
        <v>1</v>
      </c>
      <c r="AM20" s="24">
        <v>83</v>
      </c>
      <c r="AN20" s="21"/>
      <c r="AP20" s="21"/>
      <c r="AR20" s="21"/>
      <c r="AT20" s="21"/>
      <c r="AU20" s="24">
        <v>45</v>
      </c>
      <c r="AV20" s="21">
        <v>3</v>
      </c>
      <c r="AW20" s="28">
        <v>70</v>
      </c>
      <c r="AX20" s="21">
        <v>2</v>
      </c>
      <c r="AY20" s="3">
        <v>90</v>
      </c>
      <c r="AZ20" s="21"/>
      <c r="BA20" s="20"/>
      <c r="BB20" s="21"/>
      <c r="BC20" s="22">
        <v>45</v>
      </c>
      <c r="BD20" s="21"/>
      <c r="BE20" s="3">
        <v>90</v>
      </c>
      <c r="BF20" s="21"/>
      <c r="BG20" s="20"/>
      <c r="BH20" s="21"/>
      <c r="BI20" s="3">
        <v>90</v>
      </c>
      <c r="BJ20" s="21"/>
      <c r="BL20" s="21"/>
      <c r="BM20" s="24">
        <v>75</v>
      </c>
      <c r="BN20" s="21">
        <v>1</v>
      </c>
      <c r="BO20" s="26">
        <f t="shared" si="31"/>
        <v>816</v>
      </c>
      <c r="BP20" s="26">
        <f t="shared" si="31"/>
        <v>7</v>
      </c>
    </row>
    <row r="21" spans="1:69" ht="13.8" x14ac:dyDescent="0.25">
      <c r="A21" s="4" t="s">
        <v>34</v>
      </c>
      <c r="B21" s="19" t="s">
        <v>24</v>
      </c>
      <c r="C21" s="20">
        <v>90</v>
      </c>
      <c r="D21" s="21"/>
      <c r="E21" s="3">
        <v>90</v>
      </c>
      <c r="F21" s="21">
        <v>-1</v>
      </c>
      <c r="G21" s="3">
        <v>90</v>
      </c>
      <c r="H21" s="21">
        <v>-1</v>
      </c>
      <c r="I21" s="3">
        <v>90</v>
      </c>
      <c r="J21" s="21"/>
      <c r="L21" s="21"/>
      <c r="N21" s="21"/>
      <c r="P21" s="21"/>
      <c r="R21" s="21"/>
      <c r="S21" s="3">
        <v>90</v>
      </c>
      <c r="T21" s="21">
        <v>-1</v>
      </c>
      <c r="U21" s="3">
        <v>90</v>
      </c>
      <c r="V21" s="21">
        <v>-1</v>
      </c>
      <c r="W21" s="3">
        <v>90</v>
      </c>
      <c r="X21" s="21">
        <v>-1</v>
      </c>
      <c r="Z21" s="21"/>
      <c r="AB21" s="21"/>
      <c r="AD21" s="21"/>
      <c r="AF21" s="21"/>
      <c r="AH21" s="21"/>
      <c r="AJ21" s="21"/>
      <c r="AL21" s="21"/>
      <c r="AN21" s="21"/>
      <c r="AO21" s="3">
        <v>90</v>
      </c>
      <c r="AP21" s="21"/>
      <c r="AR21" s="21"/>
      <c r="AT21" s="21"/>
      <c r="AU21" s="3">
        <v>90</v>
      </c>
      <c r="AV21" s="21">
        <v>-2</v>
      </c>
      <c r="AW21" s="20"/>
      <c r="AX21" s="21"/>
      <c r="AZ21" s="21"/>
      <c r="BA21" s="20"/>
      <c r="BB21" s="21"/>
      <c r="BD21" s="21"/>
      <c r="BF21" s="21"/>
      <c r="BG21" s="20"/>
      <c r="BH21" s="21"/>
      <c r="BJ21" s="21"/>
      <c r="BL21" s="21"/>
      <c r="BN21" s="21"/>
      <c r="BO21" s="26">
        <f t="shared" si="31"/>
        <v>810</v>
      </c>
      <c r="BP21" s="26">
        <f t="shared" si="31"/>
        <v>-7</v>
      </c>
    </row>
    <row r="22" spans="1:69" ht="13.8" x14ac:dyDescent="0.25">
      <c r="A22" s="4" t="s">
        <v>35</v>
      </c>
      <c r="B22" s="19" t="s">
        <v>33</v>
      </c>
      <c r="C22" s="28">
        <v>65</v>
      </c>
      <c r="D22" s="21"/>
      <c r="F22" s="21"/>
      <c r="G22" s="24">
        <v>51</v>
      </c>
      <c r="H22" s="21"/>
      <c r="J22" s="21"/>
      <c r="L22" s="21"/>
      <c r="M22" s="22">
        <v>6</v>
      </c>
      <c r="N22" s="21"/>
      <c r="P22" s="21"/>
      <c r="Q22" s="22">
        <v>11</v>
      </c>
      <c r="R22" s="21"/>
      <c r="T22" s="21"/>
      <c r="U22" s="22">
        <v>29</v>
      </c>
      <c r="V22" s="21">
        <v>1</v>
      </c>
      <c r="W22" s="22">
        <v>33</v>
      </c>
      <c r="X22" s="21"/>
      <c r="Y22" s="24">
        <v>80</v>
      </c>
      <c r="Z22" s="21">
        <v>1</v>
      </c>
      <c r="AA22" s="3">
        <v>90</v>
      </c>
      <c r="AB22" s="21"/>
      <c r="AC22" s="24">
        <v>57</v>
      </c>
      <c r="AD22" s="21"/>
      <c r="AE22" s="22">
        <v>32</v>
      </c>
      <c r="AF22" s="21"/>
      <c r="AG22" s="22">
        <v>29</v>
      </c>
      <c r="AH22" s="21">
        <v>2</v>
      </c>
      <c r="AI22" s="22">
        <v>12</v>
      </c>
      <c r="AJ22" s="21"/>
      <c r="AK22" s="22">
        <v>13</v>
      </c>
      <c r="AL22" s="21"/>
      <c r="AM22" s="22">
        <v>7</v>
      </c>
      <c r="AN22" s="21"/>
      <c r="AO22" s="3">
        <v>90</v>
      </c>
      <c r="AP22" s="21">
        <v>1</v>
      </c>
      <c r="AQ22" s="22">
        <v>45</v>
      </c>
      <c r="AR22" s="21"/>
      <c r="AS22" s="24">
        <v>45</v>
      </c>
      <c r="AT22" s="21"/>
      <c r="AV22" s="21"/>
      <c r="AW22" s="20"/>
      <c r="AX22" s="21"/>
      <c r="AZ22" s="21"/>
      <c r="BA22" s="20"/>
      <c r="BB22" s="21"/>
      <c r="BD22" s="21"/>
      <c r="BF22" s="21"/>
      <c r="BG22" s="27">
        <v>13</v>
      </c>
      <c r="BH22" s="21"/>
      <c r="BJ22" s="21"/>
      <c r="BK22" s="24">
        <v>66</v>
      </c>
      <c r="BL22" s="21"/>
      <c r="BM22" s="22">
        <v>15</v>
      </c>
      <c r="BN22" s="21"/>
      <c r="BO22" s="26">
        <f t="shared" si="31"/>
        <v>789</v>
      </c>
      <c r="BP22" s="26">
        <f t="shared" si="31"/>
        <v>5</v>
      </c>
    </row>
    <row r="23" spans="1:69" ht="13.8" x14ac:dyDescent="0.25">
      <c r="A23" s="4" t="s">
        <v>36</v>
      </c>
      <c r="B23" s="19" t="s">
        <v>33</v>
      </c>
      <c r="C23" s="27">
        <v>25</v>
      </c>
      <c r="D23" s="21"/>
      <c r="E23" s="3">
        <v>90</v>
      </c>
      <c r="F23" s="23"/>
      <c r="G23" s="22">
        <v>39</v>
      </c>
      <c r="H23" s="21"/>
      <c r="I23" s="3">
        <v>90</v>
      </c>
      <c r="J23" s="23">
        <v>1</v>
      </c>
      <c r="K23" s="24">
        <v>76</v>
      </c>
      <c r="L23" s="25">
        <v>1</v>
      </c>
      <c r="N23" s="21"/>
      <c r="O23" s="3">
        <v>90</v>
      </c>
      <c r="P23" s="21"/>
      <c r="Q23" s="3">
        <v>90</v>
      </c>
      <c r="R23" s="21">
        <v>2</v>
      </c>
      <c r="S23" s="3">
        <v>90</v>
      </c>
      <c r="T23" s="23"/>
      <c r="U23" s="3">
        <v>90</v>
      </c>
      <c r="V23" s="21">
        <v>1</v>
      </c>
      <c r="W23" s="3">
        <v>90</v>
      </c>
      <c r="X23" s="21"/>
      <c r="Z23" s="21"/>
      <c r="AB23" s="21"/>
      <c r="AD23" s="21"/>
      <c r="AF23" s="21"/>
      <c r="AH23" s="21"/>
      <c r="AJ23" s="21"/>
      <c r="AL23" s="21"/>
      <c r="AN23" s="21"/>
      <c r="AP23" s="21"/>
      <c r="AR23" s="21"/>
      <c r="AT23" s="21"/>
      <c r="AV23" s="21"/>
      <c r="AW23" s="20"/>
      <c r="AX23" s="21"/>
      <c r="AZ23" s="21"/>
      <c r="BA23" s="20"/>
      <c r="BB23" s="21"/>
      <c r="BD23" s="21"/>
      <c r="BF23" s="21"/>
      <c r="BG23" s="20"/>
      <c r="BH23" s="21"/>
      <c r="BJ23" s="21"/>
      <c r="BL23" s="21"/>
      <c r="BN23" s="21"/>
      <c r="BO23" s="26">
        <f t="shared" si="31"/>
        <v>770</v>
      </c>
      <c r="BP23" s="26">
        <f t="shared" si="31"/>
        <v>5</v>
      </c>
    </row>
    <row r="24" spans="1:69" ht="13.8" x14ac:dyDescent="0.25">
      <c r="A24" s="4" t="s">
        <v>37</v>
      </c>
      <c r="B24" s="19" t="s">
        <v>21</v>
      </c>
      <c r="C24" s="20"/>
      <c r="D24" s="21"/>
      <c r="E24" s="20"/>
      <c r="F24" s="21"/>
      <c r="H24" s="21"/>
      <c r="J24" s="21"/>
      <c r="L24" s="21"/>
      <c r="N24" s="21"/>
      <c r="P24" s="21"/>
      <c r="R24" s="21"/>
      <c r="T24" s="21"/>
      <c r="V24" s="21"/>
      <c r="X24" s="21"/>
      <c r="Z24" s="21"/>
      <c r="AB24" s="21"/>
      <c r="AD24" s="21"/>
      <c r="AE24" s="20"/>
      <c r="AF24" s="21"/>
      <c r="AG24" s="24">
        <v>45</v>
      </c>
      <c r="AH24" s="21">
        <v>1</v>
      </c>
      <c r="AI24" s="24">
        <v>78</v>
      </c>
      <c r="AJ24" s="21"/>
      <c r="AK24" s="3">
        <v>90</v>
      </c>
      <c r="AL24" s="21">
        <v>1</v>
      </c>
      <c r="AM24" s="3">
        <v>90</v>
      </c>
      <c r="AN24" s="21"/>
      <c r="AO24" s="24">
        <v>45</v>
      </c>
      <c r="AP24" s="21"/>
      <c r="AQ24" s="24">
        <v>81</v>
      </c>
      <c r="AR24" s="21">
        <v>1</v>
      </c>
      <c r="AS24" s="3">
        <v>90</v>
      </c>
      <c r="AT24" s="21"/>
      <c r="AU24" s="22">
        <v>45</v>
      </c>
      <c r="AV24" s="23"/>
      <c r="AW24" s="20">
        <v>90</v>
      </c>
      <c r="AX24" s="21"/>
      <c r="AY24" s="3">
        <v>90</v>
      </c>
      <c r="AZ24" s="21"/>
      <c r="BA24" s="20"/>
      <c r="BB24" s="21"/>
      <c r="BC24" s="22">
        <v>7</v>
      </c>
      <c r="BD24" s="21"/>
      <c r="BF24" s="21"/>
      <c r="BG24" s="27">
        <v>3</v>
      </c>
      <c r="BH24" s="21"/>
      <c r="BJ24" s="21"/>
      <c r="BL24" s="21"/>
      <c r="BN24" s="21"/>
      <c r="BO24" s="26">
        <f t="shared" si="31"/>
        <v>754</v>
      </c>
      <c r="BP24" s="26">
        <f t="shared" si="31"/>
        <v>3</v>
      </c>
    </row>
    <row r="25" spans="1:69" ht="13.8" x14ac:dyDescent="0.25">
      <c r="A25" s="4" t="s">
        <v>38</v>
      </c>
      <c r="B25" s="19" t="s">
        <v>33</v>
      </c>
      <c r="C25" s="27">
        <v>13</v>
      </c>
      <c r="D25" s="21"/>
      <c r="E25" s="3">
        <v>90</v>
      </c>
      <c r="F25" s="21"/>
      <c r="G25" s="3">
        <v>90</v>
      </c>
      <c r="H25" s="21"/>
      <c r="I25" s="3">
        <v>90</v>
      </c>
      <c r="J25" s="21"/>
      <c r="K25" s="24">
        <v>80</v>
      </c>
      <c r="L25" s="21"/>
      <c r="M25" s="3">
        <v>90</v>
      </c>
      <c r="N25" s="21"/>
      <c r="P25" s="21"/>
      <c r="R25" s="21"/>
      <c r="S25" s="22">
        <v>37</v>
      </c>
      <c r="T25" s="21"/>
      <c r="U25" s="22">
        <v>37</v>
      </c>
      <c r="V25" s="21"/>
      <c r="W25" s="3">
        <v>90</v>
      </c>
      <c r="X25" s="21"/>
      <c r="Y25" s="22">
        <v>10</v>
      </c>
      <c r="Z25" s="21"/>
      <c r="AA25" s="22">
        <v>30</v>
      </c>
      <c r="AB25" s="21"/>
      <c r="AC25" s="22">
        <v>33</v>
      </c>
      <c r="AD25" s="21"/>
      <c r="AE25" s="24">
        <v>58</v>
      </c>
      <c r="AF25" s="21"/>
      <c r="AH25" s="21"/>
      <c r="AJ25" s="21"/>
      <c r="AL25" s="21"/>
      <c r="AN25" s="21"/>
      <c r="AP25" s="21"/>
      <c r="AR25" s="21"/>
      <c r="AT25" s="21"/>
      <c r="AV25" s="21"/>
      <c r="AW25" s="20"/>
      <c r="AX25" s="21"/>
      <c r="AZ25" s="21"/>
      <c r="BA25" s="20"/>
      <c r="BB25" s="21"/>
      <c r="BD25" s="21"/>
      <c r="BF25" s="21"/>
      <c r="BG25" s="20"/>
      <c r="BH25" s="21"/>
      <c r="BJ25" s="21"/>
      <c r="BL25" s="21"/>
      <c r="BN25" s="21"/>
      <c r="BO25" s="26">
        <f t="shared" si="31"/>
        <v>748</v>
      </c>
      <c r="BP25" s="26">
        <f t="shared" si="31"/>
        <v>0</v>
      </c>
    </row>
    <row r="26" spans="1:69" ht="13.8" x14ac:dyDescent="0.25">
      <c r="A26" s="4" t="s">
        <v>39</v>
      </c>
      <c r="B26" s="19" t="s">
        <v>21</v>
      </c>
      <c r="C26" s="20"/>
      <c r="D26" s="21"/>
      <c r="F26" s="21"/>
      <c r="H26" s="21"/>
      <c r="I26" s="24">
        <v>68</v>
      </c>
      <c r="J26" s="21"/>
      <c r="K26" s="24">
        <v>70</v>
      </c>
      <c r="L26" s="21"/>
      <c r="M26" s="22">
        <v>32</v>
      </c>
      <c r="N26" s="21"/>
      <c r="O26" s="24">
        <v>67</v>
      </c>
      <c r="P26" s="21"/>
      <c r="Q26" s="24">
        <v>65</v>
      </c>
      <c r="R26" s="21">
        <v>1</v>
      </c>
      <c r="S26" s="24">
        <v>53</v>
      </c>
      <c r="T26" s="21"/>
      <c r="U26" s="24">
        <v>61</v>
      </c>
      <c r="V26" s="21"/>
      <c r="W26" s="24">
        <v>57</v>
      </c>
      <c r="X26" s="21"/>
      <c r="Z26" s="21"/>
      <c r="AA26" s="22">
        <v>18</v>
      </c>
      <c r="AB26" s="21"/>
      <c r="AD26" s="21"/>
      <c r="AF26" s="21"/>
      <c r="AH26" s="21"/>
      <c r="AJ26" s="21"/>
      <c r="AL26" s="21"/>
      <c r="AN26" s="21"/>
      <c r="AO26" s="24">
        <v>62</v>
      </c>
      <c r="AP26" s="21"/>
      <c r="AR26" s="21"/>
      <c r="AT26" s="21"/>
      <c r="AV26" s="21"/>
      <c r="AW26" s="20"/>
      <c r="AX26" s="21"/>
      <c r="AZ26" s="21"/>
      <c r="BA26" s="20"/>
      <c r="BB26" s="21"/>
      <c r="BD26" s="21"/>
      <c r="BF26" s="21"/>
      <c r="BG26" s="20"/>
      <c r="BH26" s="21"/>
      <c r="BJ26" s="21"/>
      <c r="BL26" s="21"/>
      <c r="BN26" s="21"/>
      <c r="BO26" s="26">
        <f t="shared" si="31"/>
        <v>553</v>
      </c>
      <c r="BP26" s="26">
        <f t="shared" si="31"/>
        <v>1</v>
      </c>
    </row>
    <row r="27" spans="1:69" ht="13.8" x14ac:dyDescent="0.25">
      <c r="A27" s="4" t="s">
        <v>40</v>
      </c>
      <c r="B27" s="19" t="s">
        <v>21</v>
      </c>
      <c r="C27" s="29"/>
      <c r="D27" s="30"/>
      <c r="E27" s="20"/>
      <c r="G27" s="20"/>
      <c r="I27" s="20"/>
      <c r="K27" s="20"/>
      <c r="M27" s="20"/>
      <c r="O27" s="20"/>
      <c r="P27" s="21"/>
      <c r="Q27" s="29"/>
      <c r="R27" s="32"/>
      <c r="S27" s="20"/>
      <c r="U27" s="20"/>
      <c r="W27" s="20"/>
      <c r="Y27" s="20"/>
      <c r="AA27" s="20"/>
      <c r="AC27" s="20"/>
      <c r="AD27" s="21"/>
      <c r="AE27" s="20"/>
      <c r="AG27" s="20"/>
      <c r="AI27" s="20"/>
      <c r="AK27" s="20"/>
      <c r="AM27" s="20"/>
      <c r="AO27" s="28">
        <v>85</v>
      </c>
      <c r="AP27" s="3">
        <v>1</v>
      </c>
      <c r="AQ27" s="20">
        <v>90</v>
      </c>
      <c r="AS27" s="20">
        <v>90</v>
      </c>
      <c r="AT27" s="31"/>
      <c r="AU27" s="20"/>
      <c r="AV27" s="21"/>
      <c r="AW27" s="27">
        <v>45</v>
      </c>
      <c r="AX27" s="21">
        <v>1</v>
      </c>
      <c r="AY27" s="20">
        <v>90</v>
      </c>
      <c r="BA27" s="27">
        <v>20</v>
      </c>
      <c r="BB27" s="21"/>
      <c r="BD27" s="21"/>
      <c r="BE27" s="20"/>
      <c r="BG27" s="20"/>
      <c r="BH27" s="21"/>
      <c r="BI27" s="20"/>
      <c r="BK27" s="27">
        <v>27</v>
      </c>
      <c r="BL27" s="21"/>
      <c r="BM27" s="20">
        <v>90</v>
      </c>
      <c r="BN27" s="21"/>
      <c r="BO27" s="26">
        <f t="shared" si="31"/>
        <v>537</v>
      </c>
      <c r="BP27" s="26">
        <f t="shared" si="31"/>
        <v>2</v>
      </c>
      <c r="BQ27" s="20"/>
    </row>
    <row r="28" spans="1:69" ht="13.8" x14ac:dyDescent="0.25">
      <c r="A28" s="4" t="s">
        <v>41</v>
      </c>
      <c r="B28" s="19" t="s">
        <v>21</v>
      </c>
      <c r="C28" s="20"/>
      <c r="D28" s="21"/>
      <c r="F28" s="21"/>
      <c r="H28" s="21"/>
      <c r="J28" s="21"/>
      <c r="L28" s="21"/>
      <c r="N28" s="21"/>
      <c r="P28" s="21"/>
      <c r="R28" s="21"/>
      <c r="T28" s="21"/>
      <c r="V28" s="21"/>
      <c r="X28" s="21"/>
      <c r="Z28" s="21"/>
      <c r="AB28" s="21"/>
      <c r="AD28" s="21"/>
      <c r="AF28" s="21"/>
      <c r="AH28" s="21"/>
      <c r="AJ28" s="21"/>
      <c r="AL28" s="21"/>
      <c r="AN28" s="21"/>
      <c r="AP28" s="21"/>
      <c r="AR28" s="21"/>
      <c r="AS28" s="22">
        <v>45</v>
      </c>
      <c r="AT28" s="21"/>
      <c r="AV28" s="21"/>
      <c r="AW28" s="20"/>
      <c r="AX28" s="21"/>
      <c r="AY28" s="24">
        <v>45</v>
      </c>
      <c r="AZ28" s="23"/>
      <c r="BA28" s="20">
        <v>90</v>
      </c>
      <c r="BB28" s="23"/>
      <c r="BC28" s="24">
        <v>60</v>
      </c>
      <c r="BD28" s="21"/>
      <c r="BE28" s="24">
        <v>71</v>
      </c>
      <c r="BF28" s="23"/>
      <c r="BG28" s="20"/>
      <c r="BH28" s="21"/>
      <c r="BI28" s="3">
        <v>90</v>
      </c>
      <c r="BJ28" s="21"/>
      <c r="BK28" s="3">
        <v>90</v>
      </c>
      <c r="BL28" s="23"/>
      <c r="BN28" s="21"/>
      <c r="BO28" s="26">
        <f t="shared" si="31"/>
        <v>491</v>
      </c>
      <c r="BP28" s="26">
        <f t="shared" si="31"/>
        <v>0</v>
      </c>
    </row>
    <row r="29" spans="1:69" ht="13.8" x14ac:dyDescent="0.25">
      <c r="A29" s="4" t="s">
        <v>42</v>
      </c>
      <c r="B29" s="19" t="s">
        <v>33</v>
      </c>
      <c r="C29" s="20"/>
      <c r="D29" s="21"/>
      <c r="F29" s="21"/>
      <c r="H29" s="21"/>
      <c r="J29" s="21"/>
      <c r="L29" s="21"/>
      <c r="N29" s="21"/>
      <c r="P29" s="21"/>
      <c r="R29" s="21"/>
      <c r="T29" s="21"/>
      <c r="V29" s="21"/>
      <c r="X29" s="21"/>
      <c r="Z29" s="21"/>
      <c r="AB29" s="21"/>
      <c r="AD29" s="21"/>
      <c r="AF29" s="21"/>
      <c r="AH29" s="21"/>
      <c r="AJ29" s="21"/>
      <c r="AL29" s="21"/>
      <c r="AN29" s="21"/>
      <c r="AP29" s="21"/>
      <c r="AQ29" s="24">
        <v>45</v>
      </c>
      <c r="AR29" s="21"/>
      <c r="AS29" s="22">
        <v>45</v>
      </c>
      <c r="AT29" s="21">
        <v>1</v>
      </c>
      <c r="AU29" s="22">
        <v>45</v>
      </c>
      <c r="AV29" s="21">
        <v>1</v>
      </c>
      <c r="AW29" s="27">
        <v>20</v>
      </c>
      <c r="AX29" s="21"/>
      <c r="AZ29" s="21"/>
      <c r="BA29" s="20">
        <v>90</v>
      </c>
      <c r="BB29" s="21">
        <v>1</v>
      </c>
      <c r="BC29" s="3">
        <v>90</v>
      </c>
      <c r="BD29" s="21"/>
      <c r="BE29" s="22">
        <v>15</v>
      </c>
      <c r="BF29" s="21"/>
      <c r="BG29" s="28">
        <v>77</v>
      </c>
      <c r="BH29" s="21"/>
      <c r="BJ29" s="21"/>
      <c r="BK29" s="22">
        <v>24</v>
      </c>
      <c r="BL29" s="21"/>
      <c r="BN29" s="21"/>
      <c r="BO29" s="26">
        <f t="shared" si="31"/>
        <v>451</v>
      </c>
      <c r="BP29" s="26">
        <f t="shared" si="31"/>
        <v>3</v>
      </c>
    </row>
    <row r="30" spans="1:69" ht="13.8" x14ac:dyDescent="0.25">
      <c r="A30" s="4" t="s">
        <v>43</v>
      </c>
      <c r="B30" s="19" t="s">
        <v>21</v>
      </c>
      <c r="C30" s="29"/>
      <c r="D30" s="30"/>
      <c r="F30" s="21"/>
      <c r="H30" s="21"/>
      <c r="J30" s="21"/>
      <c r="L30" s="21"/>
      <c r="N30" s="21"/>
      <c r="P30" s="21"/>
      <c r="Q30" s="32"/>
      <c r="R30" s="30"/>
      <c r="T30" s="21"/>
      <c r="V30" s="21"/>
      <c r="X30" s="21"/>
      <c r="Z30" s="21"/>
      <c r="AB30" s="21"/>
      <c r="AD30" s="21"/>
      <c r="AF30" s="21"/>
      <c r="AH30" s="21"/>
      <c r="AJ30" s="21"/>
      <c r="AL30" s="21"/>
      <c r="AM30" s="22">
        <v>32</v>
      </c>
      <c r="AN30" s="21"/>
      <c r="AP30" s="21"/>
      <c r="AQ30" s="3">
        <v>90</v>
      </c>
      <c r="AR30" s="21">
        <v>1</v>
      </c>
      <c r="AT30" s="21"/>
      <c r="AV30" s="21"/>
      <c r="AW30" s="27">
        <v>65</v>
      </c>
      <c r="AX30" s="21">
        <v>1</v>
      </c>
      <c r="AY30" s="24">
        <v>66</v>
      </c>
      <c r="AZ30" s="21"/>
      <c r="BA30" s="28">
        <v>64</v>
      </c>
      <c r="BB30" s="21"/>
      <c r="BC30" s="24">
        <v>45</v>
      </c>
      <c r="BD30" s="21"/>
      <c r="BF30" s="21"/>
      <c r="BG30" s="27">
        <v>18</v>
      </c>
      <c r="BH30" s="21"/>
      <c r="BI30" s="24">
        <v>45</v>
      </c>
      <c r="BJ30" s="21"/>
      <c r="BL30" s="21"/>
      <c r="BN30" s="21"/>
      <c r="BO30" s="26">
        <f t="shared" si="31"/>
        <v>425</v>
      </c>
      <c r="BP30" s="26">
        <f t="shared" si="31"/>
        <v>2</v>
      </c>
    </row>
    <row r="31" spans="1:69" ht="13.8" x14ac:dyDescent="0.25">
      <c r="A31" s="4" t="s">
        <v>44</v>
      </c>
      <c r="B31" s="19" t="s">
        <v>16</v>
      </c>
      <c r="C31" s="20"/>
      <c r="D31" s="21"/>
      <c r="E31" s="3">
        <v>90</v>
      </c>
      <c r="F31" s="21"/>
      <c r="H31" s="21"/>
      <c r="J31" s="21"/>
      <c r="L31" s="21"/>
      <c r="N31" s="21"/>
      <c r="P31" s="21"/>
      <c r="R31" s="21"/>
      <c r="T31" s="21"/>
      <c r="V31" s="21"/>
      <c r="X31" s="21"/>
      <c r="Z31" s="21"/>
      <c r="AB31" s="21"/>
      <c r="AD31" s="21"/>
      <c r="AF31" s="21"/>
      <c r="AH31" s="21"/>
      <c r="AI31" s="24">
        <v>37</v>
      </c>
      <c r="AJ31" s="25"/>
      <c r="AL31" s="21"/>
      <c r="AN31" s="21"/>
      <c r="AO31" s="3">
        <v>90</v>
      </c>
      <c r="AP31" s="21"/>
      <c r="AR31" s="21"/>
      <c r="AS31" s="3">
        <v>90</v>
      </c>
      <c r="AT31" s="23"/>
      <c r="AU31" s="3">
        <v>90</v>
      </c>
      <c r="AV31" s="23"/>
      <c r="AW31" s="20"/>
      <c r="AX31" s="21"/>
      <c r="AZ31" s="21"/>
      <c r="BA31" s="20"/>
      <c r="BB31" s="21"/>
      <c r="BD31" s="21"/>
      <c r="BF31" s="21"/>
      <c r="BG31" s="20"/>
      <c r="BH31" s="21"/>
      <c r="BJ31" s="21"/>
      <c r="BL31" s="21"/>
      <c r="BN31" s="21"/>
      <c r="BO31" s="26">
        <f t="shared" si="31"/>
        <v>397</v>
      </c>
      <c r="BP31" s="26">
        <f t="shared" si="31"/>
        <v>0</v>
      </c>
    </row>
    <row r="32" spans="1:69" ht="13.8" x14ac:dyDescent="0.25">
      <c r="A32" s="4" t="s">
        <v>45</v>
      </c>
      <c r="B32" s="19" t="s">
        <v>24</v>
      </c>
      <c r="C32" s="20"/>
      <c r="D32" s="21"/>
      <c r="F32" s="21"/>
      <c r="H32" s="21"/>
      <c r="J32" s="21"/>
      <c r="K32" s="3">
        <v>90</v>
      </c>
      <c r="L32" s="21"/>
      <c r="N32" s="21"/>
      <c r="P32" s="21"/>
      <c r="R32" s="21"/>
      <c r="T32" s="21"/>
      <c r="V32" s="21"/>
      <c r="X32" s="21"/>
      <c r="Y32" s="3">
        <v>90</v>
      </c>
      <c r="Z32" s="21"/>
      <c r="AA32" s="3">
        <v>90</v>
      </c>
      <c r="AB32" s="21">
        <v>-1</v>
      </c>
      <c r="AD32" s="21"/>
      <c r="AF32" s="21"/>
      <c r="AH32" s="21"/>
      <c r="AJ32" s="21"/>
      <c r="AL32" s="21"/>
      <c r="AN32" s="21"/>
      <c r="AP32" s="21"/>
      <c r="AR32" s="21"/>
      <c r="AT32" s="21"/>
      <c r="AV32" s="21"/>
      <c r="AW32" s="20"/>
      <c r="AX32" s="21"/>
      <c r="AZ32" s="21"/>
      <c r="BA32" s="20"/>
      <c r="BB32" s="21"/>
      <c r="BD32" s="21"/>
      <c r="BF32" s="21"/>
      <c r="BG32" s="20"/>
      <c r="BH32" s="21"/>
      <c r="BJ32" s="21"/>
      <c r="BK32" s="3">
        <v>90</v>
      </c>
      <c r="BL32" s="21">
        <v>-2</v>
      </c>
      <c r="BN32" s="21"/>
      <c r="BO32" s="26">
        <f t="shared" si="31"/>
        <v>360</v>
      </c>
      <c r="BP32" s="26">
        <f t="shared" si="31"/>
        <v>-3</v>
      </c>
    </row>
    <row r="33" spans="1:68" ht="13.8" x14ac:dyDescent="0.25">
      <c r="A33" s="4" t="s">
        <v>46</v>
      </c>
      <c r="B33" s="19" t="s">
        <v>21</v>
      </c>
      <c r="C33" s="20"/>
      <c r="D33" s="21"/>
      <c r="F33" s="21"/>
      <c r="H33" s="21"/>
      <c r="J33" s="21"/>
      <c r="L33" s="21"/>
      <c r="N33" s="21"/>
      <c r="P33" s="21"/>
      <c r="R33" s="21"/>
      <c r="T33" s="21"/>
      <c r="V33" s="21"/>
      <c r="X33" s="21"/>
      <c r="Z33" s="21"/>
      <c r="AB33" s="21"/>
      <c r="AD33" s="21"/>
      <c r="AF33" s="21"/>
      <c r="AH33" s="21"/>
      <c r="AJ33" s="21"/>
      <c r="AL33" s="21"/>
      <c r="AN33" s="21"/>
      <c r="AO33" s="22">
        <v>45</v>
      </c>
      <c r="AP33" s="21"/>
      <c r="AR33" s="21"/>
      <c r="AS33" s="24">
        <v>62</v>
      </c>
      <c r="AT33" s="21"/>
      <c r="AU33" s="24">
        <v>59</v>
      </c>
      <c r="AV33" s="21"/>
      <c r="AW33" s="20"/>
      <c r="AX33" s="21"/>
      <c r="AZ33" s="21"/>
      <c r="BA33" s="20"/>
      <c r="BB33" s="21"/>
      <c r="BD33" s="21"/>
      <c r="BF33" s="21"/>
      <c r="BG33" s="20"/>
      <c r="BH33" s="21"/>
      <c r="BJ33" s="21"/>
      <c r="BK33" s="22">
        <v>19</v>
      </c>
      <c r="BL33" s="21">
        <v>1</v>
      </c>
      <c r="BM33" s="22">
        <v>21</v>
      </c>
      <c r="BN33" s="21">
        <v>1</v>
      </c>
      <c r="BO33" s="26">
        <f t="shared" si="31"/>
        <v>206</v>
      </c>
      <c r="BP33" s="26">
        <f t="shared" si="31"/>
        <v>2</v>
      </c>
    </row>
    <row r="34" spans="1:68" ht="13.8" x14ac:dyDescent="0.25">
      <c r="A34" s="4" t="s">
        <v>47</v>
      </c>
      <c r="B34" s="19" t="s">
        <v>16</v>
      </c>
      <c r="C34" s="29"/>
      <c r="D34" s="30"/>
      <c r="F34" s="21"/>
      <c r="H34" s="21"/>
      <c r="J34" s="21"/>
      <c r="L34" s="21"/>
      <c r="N34" s="21"/>
      <c r="P34" s="21"/>
      <c r="Q34" s="32"/>
      <c r="R34" s="30"/>
      <c r="T34" s="21"/>
      <c r="V34" s="21"/>
      <c r="X34" s="21"/>
      <c r="Z34" s="21"/>
      <c r="AB34" s="21"/>
      <c r="AD34" s="21"/>
      <c r="AF34" s="21"/>
      <c r="AH34" s="21"/>
      <c r="AJ34" s="21"/>
      <c r="AL34" s="21"/>
      <c r="AN34" s="21"/>
      <c r="AO34" s="3">
        <v>90</v>
      </c>
      <c r="AP34" s="21"/>
      <c r="AR34" s="21"/>
      <c r="AT34" s="21"/>
      <c r="AU34" s="24">
        <v>45</v>
      </c>
      <c r="AV34" s="23"/>
      <c r="AW34" s="20"/>
      <c r="AX34" s="21"/>
      <c r="AZ34" s="21"/>
      <c r="BA34" s="20"/>
      <c r="BB34" s="21"/>
      <c r="BD34" s="21"/>
      <c r="BF34" s="21"/>
      <c r="BG34" s="20"/>
      <c r="BH34" s="21"/>
      <c r="BJ34" s="21"/>
      <c r="BL34" s="21"/>
      <c r="BN34" s="21"/>
      <c r="BO34" s="26">
        <f t="shared" si="31"/>
        <v>135</v>
      </c>
      <c r="BP34" s="26">
        <f t="shared" si="31"/>
        <v>0</v>
      </c>
    </row>
    <row r="35" spans="1:68" ht="13.8" x14ac:dyDescent="0.25">
      <c r="A35" s="4" t="s">
        <v>48</v>
      </c>
      <c r="B35" s="19" t="s">
        <v>21</v>
      </c>
      <c r="C35" s="20"/>
      <c r="D35" s="21"/>
      <c r="F35" s="21"/>
      <c r="H35" s="21"/>
      <c r="J35" s="21"/>
      <c r="L35" s="21"/>
      <c r="N35" s="21"/>
      <c r="P35" s="21"/>
      <c r="R35" s="21"/>
      <c r="T35" s="21"/>
      <c r="V35" s="21"/>
      <c r="X35" s="21"/>
      <c r="Z35" s="21"/>
      <c r="AB35" s="21"/>
      <c r="AD35" s="21"/>
      <c r="AF35" s="21"/>
      <c r="AH35" s="21"/>
      <c r="AJ35" s="21"/>
      <c r="AL35" s="21"/>
      <c r="AN35" s="21"/>
      <c r="AO35" s="22">
        <v>5</v>
      </c>
      <c r="AP35" s="21"/>
      <c r="AR35" s="21"/>
      <c r="AT35" s="21"/>
      <c r="AU35" s="3">
        <v>90</v>
      </c>
      <c r="AV35" s="21"/>
      <c r="AW35" s="20"/>
      <c r="AX35" s="21"/>
      <c r="AZ35" s="21"/>
      <c r="BA35" s="20"/>
      <c r="BB35" s="21"/>
      <c r="BD35" s="21"/>
      <c r="BF35" s="21"/>
      <c r="BG35" s="20"/>
      <c r="BH35" s="21"/>
      <c r="BJ35" s="21"/>
      <c r="BL35" s="21"/>
      <c r="BN35" s="21"/>
      <c r="BO35" s="26">
        <f t="shared" si="31"/>
        <v>95</v>
      </c>
      <c r="BP35" s="26">
        <f t="shared" si="31"/>
        <v>0</v>
      </c>
    </row>
    <row r="36" spans="1:68" ht="13.8" x14ac:dyDescent="0.25">
      <c r="A36" s="4" t="s">
        <v>49</v>
      </c>
      <c r="B36" s="19" t="s">
        <v>21</v>
      </c>
      <c r="C36" s="28">
        <v>58</v>
      </c>
      <c r="D36" s="21"/>
      <c r="F36" s="21"/>
      <c r="H36" s="21"/>
      <c r="J36" s="21"/>
      <c r="L36" s="21"/>
      <c r="N36" s="21"/>
      <c r="O36" s="22">
        <v>23</v>
      </c>
      <c r="P36" s="21"/>
      <c r="R36" s="21"/>
      <c r="T36" s="21"/>
      <c r="V36" s="21"/>
      <c r="X36" s="21"/>
      <c r="Z36" s="21"/>
      <c r="AB36" s="21"/>
      <c r="AD36" s="21"/>
      <c r="AF36" s="21"/>
      <c r="AH36" s="21"/>
      <c r="AJ36" s="21"/>
      <c r="AL36" s="21"/>
      <c r="AN36" s="21"/>
      <c r="AP36" s="21"/>
      <c r="AR36" s="21"/>
      <c r="AT36" s="21"/>
      <c r="AV36" s="21"/>
      <c r="AW36" s="20"/>
      <c r="AX36" s="21"/>
      <c r="AZ36" s="21"/>
      <c r="BA36" s="20"/>
      <c r="BB36" s="21"/>
      <c r="BD36" s="21"/>
      <c r="BF36" s="21"/>
      <c r="BG36" s="20"/>
      <c r="BH36" s="21"/>
      <c r="BJ36" s="21"/>
      <c r="BL36" s="21"/>
      <c r="BN36" s="21"/>
      <c r="BO36" s="26">
        <f t="shared" si="31"/>
        <v>81</v>
      </c>
      <c r="BP36" s="26">
        <f t="shared" si="31"/>
        <v>0</v>
      </c>
    </row>
    <row r="37" spans="1:68" ht="13.8" x14ac:dyDescent="0.25">
      <c r="A37" s="33" t="s">
        <v>50</v>
      </c>
      <c r="B37" s="34" t="s">
        <v>21</v>
      </c>
      <c r="C37" s="35"/>
      <c r="D37" s="36"/>
      <c r="E37" s="37"/>
      <c r="F37" s="3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9"/>
      <c r="R37" s="36"/>
      <c r="S37" s="37"/>
      <c r="T37" s="38"/>
      <c r="U37" s="37"/>
      <c r="V37" s="38"/>
      <c r="W37" s="37"/>
      <c r="X37" s="38"/>
      <c r="Y37" s="37"/>
      <c r="Z37" s="38"/>
      <c r="AA37" s="37"/>
      <c r="AB37" s="38"/>
      <c r="AC37" s="37"/>
      <c r="AD37" s="38"/>
      <c r="AE37" s="37"/>
      <c r="AF37" s="38"/>
      <c r="AG37" s="40">
        <v>12</v>
      </c>
      <c r="AH37" s="41"/>
      <c r="AI37" s="37"/>
      <c r="AJ37" s="38"/>
      <c r="AK37" s="37"/>
      <c r="AL37" s="38"/>
      <c r="AM37" s="42">
        <v>58</v>
      </c>
      <c r="AN37" s="38"/>
      <c r="AO37" s="37"/>
      <c r="AP37" s="38"/>
      <c r="AQ37" s="37"/>
      <c r="AR37" s="38"/>
      <c r="AS37" s="37"/>
      <c r="AT37" s="38"/>
      <c r="AU37" s="37"/>
      <c r="AV37" s="38"/>
      <c r="AW37" s="43"/>
      <c r="AX37" s="38"/>
      <c r="AY37" s="37"/>
      <c r="AZ37" s="38"/>
      <c r="BA37" s="43"/>
      <c r="BB37" s="38"/>
      <c r="BC37" s="37"/>
      <c r="BD37" s="38"/>
      <c r="BE37" s="37"/>
      <c r="BF37" s="38"/>
      <c r="BG37" s="43"/>
      <c r="BH37" s="38"/>
      <c r="BI37" s="37"/>
      <c r="BJ37" s="38"/>
      <c r="BK37" s="37"/>
      <c r="BL37" s="38"/>
      <c r="BM37" s="37"/>
      <c r="BN37" s="38"/>
      <c r="BO37" s="44">
        <f t="shared" si="31"/>
        <v>70</v>
      </c>
      <c r="BP37" s="44">
        <f t="shared" si="31"/>
        <v>0</v>
      </c>
    </row>
    <row r="38" spans="1:68" ht="13.8" x14ac:dyDescent="0.25"/>
    <row r="39" spans="1:68" ht="13.8" x14ac:dyDescent="0.25">
      <c r="A39" s="4" t="s">
        <v>51</v>
      </c>
      <c r="AL39" s="3">
        <v>1</v>
      </c>
      <c r="BP39" s="3">
        <f t="shared" ref="BP39" si="32">D39+F39+H39+J39+L39+N39+P39+R39+T39+V39+X39+Z39+AB39+AD39+AF39+AH39+AJ39+AL39+AN39+AP39+AZ39+AR39+AT39+AV39+BF39+BJ39+BL39+BN39+AX39+BB39+BD39+BH39</f>
        <v>1</v>
      </c>
    </row>
    <row r="40" spans="1:68" ht="13.2" customHeight="1" x14ac:dyDescent="0.25">
      <c r="C40" s="3">
        <f>990-SUM(C6:C39)</f>
        <v>0</v>
      </c>
      <c r="E40" s="3">
        <f>990-SUM(E6:E39)</f>
        <v>0</v>
      </c>
      <c r="G40" s="3">
        <f>990-SUM(G6:G39)</f>
        <v>0</v>
      </c>
      <c r="I40" s="3">
        <f>990-SUM(I6:I39)</f>
        <v>0</v>
      </c>
      <c r="K40" s="3">
        <f>990-SUM(K6:K39)</f>
        <v>14</v>
      </c>
      <c r="L40" s="32"/>
      <c r="M40" s="3">
        <f>990-SUM(M6:M39)</f>
        <v>0</v>
      </c>
      <c r="O40" s="3">
        <f>990-SUM(O6:O39)</f>
        <v>0</v>
      </c>
      <c r="Q40" s="3">
        <f>990-SUM(Q6:Q39)</f>
        <v>0</v>
      </c>
      <c r="S40" s="3">
        <f>990-SUM(S6:S39)</f>
        <v>13</v>
      </c>
      <c r="U40" s="3">
        <f>990-SUM(U6:U39)</f>
        <v>0</v>
      </c>
      <c r="W40" s="3">
        <f>990-SUM(W6:W39)</f>
        <v>0</v>
      </c>
      <c r="Y40" s="3">
        <f>990-SUM(Y6:Y39)</f>
        <v>0</v>
      </c>
      <c r="AA40" s="3">
        <f>990-SUM(AA6:AA39)</f>
        <v>0</v>
      </c>
      <c r="AC40" s="3">
        <f>990-SUM(AC6:AC39)</f>
        <v>0</v>
      </c>
      <c r="AE40" s="3">
        <f>990-SUM(AE6:AE39)</f>
        <v>0</v>
      </c>
      <c r="AG40" s="3">
        <f>990-SUM(AG6:AG39)</f>
        <v>0</v>
      </c>
      <c r="AI40" s="3">
        <f>990-SUM(AI6:AI39)</f>
        <v>53</v>
      </c>
      <c r="AK40" s="3">
        <f>990-SUM(AK6:AK39)</f>
        <v>0</v>
      </c>
      <c r="AM40" s="3">
        <f>990-SUM(AM6:AM39)</f>
        <v>0</v>
      </c>
      <c r="AO40" s="3">
        <f>990-SUM(AO6:AO39)</f>
        <v>0</v>
      </c>
      <c r="AQ40" s="3">
        <f>990-SUM(AQ6:AQ39)</f>
        <v>0</v>
      </c>
      <c r="AS40" s="3">
        <f>990-SUM(AS6:AS39)</f>
        <v>0</v>
      </c>
      <c r="AU40" s="3">
        <f>990-SUM(AU6:AU39)</f>
        <v>0</v>
      </c>
      <c r="AW40" s="3">
        <f>990-SUM(AW6:AW39)</f>
        <v>0</v>
      </c>
      <c r="AY40" s="3">
        <f>990-SUM(AY6:AY39)</f>
        <v>35</v>
      </c>
      <c r="BA40" s="3">
        <f>990-SUM(BA6:BA39)</f>
        <v>0</v>
      </c>
      <c r="BC40" s="3">
        <f>990-SUM(BC6:BC39)</f>
        <v>0</v>
      </c>
      <c r="BE40" s="3">
        <f>990-SUM(BE6:BE39)</f>
        <v>0</v>
      </c>
      <c r="BG40" s="3">
        <f>990-SUM(BG6:BG39)</f>
        <v>0</v>
      </c>
      <c r="BI40" s="3">
        <f>990-SUM(BI6:BI39)</f>
        <v>0</v>
      </c>
      <c r="BK40" s="3">
        <f>990-SUM(BK6:BK39)</f>
        <v>0</v>
      </c>
      <c r="BM40" s="3">
        <f>990-SUM(BM6:BM39)</f>
        <v>0</v>
      </c>
    </row>
    <row r="41" spans="1:68" ht="13.2" hidden="1" customHeight="1" x14ac:dyDescent="0.25"/>
    <row r="42" spans="1:68" ht="13.2" hidden="1" customHeight="1" x14ac:dyDescent="0.25"/>
    <row r="43" spans="1:68" ht="13.2" hidden="1" customHeight="1" x14ac:dyDescent="0.25"/>
    <row r="44" spans="1:68" ht="13.2" hidden="1" customHeight="1" x14ac:dyDescent="0.25"/>
    <row r="45" spans="1:68" ht="13.2" hidden="1" customHeight="1" x14ac:dyDescent="0.25"/>
    <row r="46" spans="1:68" ht="13.2" hidden="1" customHeight="1" x14ac:dyDescent="0.25"/>
    <row r="47" spans="1:68" ht="13.2" hidden="1" customHeight="1" x14ac:dyDescent="0.25"/>
    <row r="48" spans="1:68" ht="13.2" hidden="1" customHeight="1" x14ac:dyDescent="0.25"/>
    <row r="49" ht="13.2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0" hidden="1" customHeight="1" x14ac:dyDescent="0.25"/>
    <row r="69" ht="0" hidden="1" customHeight="1" x14ac:dyDescent="0.25"/>
  </sheetData>
  <mergeCells count="96">
    <mergeCell ref="BK4:BL4"/>
    <mergeCell ref="BM4:BN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W17:AB17 Q17:U17 Q18:AB22 Q6:AB16 AC6:AD12 AC14:AD22 C6:P22 AG9:AP11 AG17:AP19 AE20:AP22 C23:AP39 AC13:AP13 AE12:AP12 AE14:AP16 AE6:AP8 AS17:BD19 AQ38:BN39 AY6:BD16 AQ12:AX16 AS6:AX11 AQ7:AR8 AQ20:BD37 BG12:BN16 BG20:BN37 BG17:BL19 BG6:BL11 BM7:BN8">
    <cfRule type="cellIs" dxfId="12" priority="13" operator="equal">
      <formula>90</formula>
    </cfRule>
  </conditionalFormatting>
  <conditionalFormatting sqref="V17">
    <cfRule type="cellIs" dxfId="11" priority="12" operator="equal">
      <formula>90</formula>
    </cfRule>
  </conditionalFormatting>
  <conditionalFormatting sqref="AE9:AF11 AE17:AF19">
    <cfRule type="cellIs" dxfId="10" priority="11" operator="equal">
      <formula>90</formula>
    </cfRule>
  </conditionalFormatting>
  <conditionalFormatting sqref="AQ6:AR7 AQ17:AR19 AQ9:AR11">
    <cfRule type="cellIs" dxfId="9" priority="10" operator="equal">
      <formula>90</formula>
    </cfRule>
  </conditionalFormatting>
  <conditionalFormatting sqref="BM6:BM7 BM17:BM19 BM9:BM11">
    <cfRule type="cellIs" dxfId="8" priority="9" operator="equal">
      <formula>90</formula>
    </cfRule>
  </conditionalFormatting>
  <conditionalFormatting sqref="BN6:BN7 BN17:BN19 BN9:BN11">
    <cfRule type="cellIs" dxfId="7" priority="8" operator="equal">
      <formula>90</formula>
    </cfRule>
  </conditionalFormatting>
  <conditionalFormatting sqref="AZ15">
    <cfRule type="cellIs" dxfId="6" priority="7" operator="equal">
      <formula>90</formula>
    </cfRule>
  </conditionalFormatting>
  <conditionalFormatting sqref="BE6:BF37">
    <cfRule type="cellIs" dxfId="5" priority="6" operator="equal">
      <formula>90</formula>
    </cfRule>
  </conditionalFormatting>
  <conditionalFormatting sqref="BK6:BK7 BK17:BK19 BK9:BK11">
    <cfRule type="cellIs" dxfId="4" priority="5" operator="equal">
      <formula>90</formula>
    </cfRule>
  </conditionalFormatting>
  <conditionalFormatting sqref="BL6:BL7 BL17:BL19 BL9:BL11">
    <cfRule type="cellIs" dxfId="3" priority="4" operator="equal">
      <formula>90</formula>
    </cfRule>
  </conditionalFormatting>
  <conditionalFormatting sqref="C3:BN3">
    <cfRule type="expression" dxfId="2" priority="1">
      <formula>C1=D1</formula>
    </cfRule>
    <cfRule type="expression" dxfId="1" priority="2">
      <formula>C1&lt;D1</formula>
    </cfRule>
    <cfRule type="expression" dxfId="0" priority="3">
      <formula>C1&gt;D1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2020-01-19T17:31:35Z</dcterms:created>
  <dcterms:modified xsi:type="dcterms:W3CDTF">2020-01-19T17:31:54Z</dcterms:modified>
</cp:coreProperties>
</file>